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6315" windowHeight="5475" activeTab="0"/>
  </bookViews>
  <sheets>
    <sheet name="Grameen" sheetId="1" r:id="rId1"/>
    <sheet name="Zones" sheetId="2" r:id="rId2"/>
    <sheet name="Zilas" sheetId="3" r:id="rId3"/>
    <sheet name="Regression" sheetId="4" r:id="rId4"/>
    <sheet name="Graph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<sst xmlns="http://schemas.openxmlformats.org/spreadsheetml/2006/main" count="248" uniqueCount="127">
  <si>
    <t>Area</t>
  </si>
  <si>
    <t>Households</t>
  </si>
  <si>
    <t>Population</t>
  </si>
  <si>
    <t>Urban</t>
  </si>
  <si>
    <t>Sq km</t>
  </si>
  <si>
    <t>(000)</t>
  </si>
  <si>
    <t>Bhola</t>
  </si>
  <si>
    <t>Bogra</t>
  </si>
  <si>
    <t>Joypurhat</t>
  </si>
  <si>
    <t>Pabna</t>
  </si>
  <si>
    <t>Sirajganj</t>
  </si>
  <si>
    <t>Chittagong</t>
  </si>
  <si>
    <t>Cox's Bazar</t>
  </si>
  <si>
    <t>Brahmanbaria</t>
  </si>
  <si>
    <t>Comilla</t>
  </si>
  <si>
    <t>Chandpur</t>
  </si>
  <si>
    <t>Dhaka</t>
  </si>
  <si>
    <t>Gazipur</t>
  </si>
  <si>
    <t>Manikganj</t>
  </si>
  <si>
    <t>Dinajpur</t>
  </si>
  <si>
    <t>Panchagarh</t>
  </si>
  <si>
    <t>Thakurgaon</t>
  </si>
  <si>
    <t>Faridpur</t>
  </si>
  <si>
    <t>Gopalganj</t>
  </si>
  <si>
    <t>Madaripur</t>
  </si>
  <si>
    <t>Rajbari</t>
  </si>
  <si>
    <t>Shariatpur</t>
  </si>
  <si>
    <t>Kushtia</t>
  </si>
  <si>
    <t>Magura</t>
  </si>
  <si>
    <t>Pirojpur</t>
  </si>
  <si>
    <t>Khulna</t>
  </si>
  <si>
    <t>Bagarhat</t>
  </si>
  <si>
    <t>Chuadanga</t>
  </si>
  <si>
    <t>Jessore</t>
  </si>
  <si>
    <t>Jhenaidah</t>
  </si>
  <si>
    <t>Meherpur</t>
  </si>
  <si>
    <t>Narail</t>
  </si>
  <si>
    <t>Satkhira</t>
  </si>
  <si>
    <t>Kishoreganj</t>
  </si>
  <si>
    <t>Mymensingh</t>
  </si>
  <si>
    <t>Netrokona</t>
  </si>
  <si>
    <t>Sherpur</t>
  </si>
  <si>
    <t>Munshiganj</t>
  </si>
  <si>
    <t>Narayanganj</t>
  </si>
  <si>
    <t>Narsingdi</t>
  </si>
  <si>
    <t>Feni</t>
  </si>
  <si>
    <t>Noakhali</t>
  </si>
  <si>
    <t>Lakshmipur</t>
  </si>
  <si>
    <t>Barguna</t>
  </si>
  <si>
    <t>Patuakhali</t>
  </si>
  <si>
    <t>Barisal</t>
  </si>
  <si>
    <t>Jhalakati</t>
  </si>
  <si>
    <t>Naogaon</t>
  </si>
  <si>
    <t>Rajshahi</t>
  </si>
  <si>
    <t>Natore</t>
  </si>
  <si>
    <t>Nawabganj</t>
  </si>
  <si>
    <t>Bandarban</t>
  </si>
  <si>
    <t>Rangamati</t>
  </si>
  <si>
    <t>Khagrachhari</t>
  </si>
  <si>
    <t>Gaibandha</t>
  </si>
  <si>
    <t>Rangpur</t>
  </si>
  <si>
    <t>Kurigram</t>
  </si>
  <si>
    <t>Lalmonirhat</t>
  </si>
  <si>
    <t>Nilphamari</t>
  </si>
  <si>
    <t>Habiganj</t>
  </si>
  <si>
    <t>Sylhet</t>
  </si>
  <si>
    <t>Moulavi Bazar</t>
  </si>
  <si>
    <t>Sunamganj</t>
  </si>
  <si>
    <t>Jamalpur</t>
  </si>
  <si>
    <t>Tangail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</si>
  <si>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</si>
  <si>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</si>
  <si>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</si>
  <si>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</si>
  <si>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</si>
  <si>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</si>
  <si>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</si>
  <si>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</si>
  <si>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</si>
  <si>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</si>
  <si>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</si>
  <si>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</si>
  <si>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</si>
  <si>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</si>
  <si>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</si>
  <si>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</si>
  <si>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</si>
  <si>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</si>
  <si>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</si>
  <si>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</si>
  <si>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</si>
  <si>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</si>
  <si>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</si>
  <si>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Hill Tracts</t>
  </si>
  <si>
    <t>Zone</t>
  </si>
  <si>
    <t>Zila</t>
  </si>
  <si>
    <t>Name</t>
  </si>
  <si>
    <t>Centers/Villages</t>
  </si>
  <si>
    <t>Areas</t>
  </si>
  <si>
    <t>Branches</t>
  </si>
  <si>
    <t>Center</t>
  </si>
  <si>
    <t>Members</t>
  </si>
  <si>
    <t>Deaths</t>
  </si>
  <si>
    <t>#</t>
  </si>
  <si>
    <t># Affected</t>
  </si>
  <si>
    <t>% Affected</t>
  </si>
  <si>
    <t>Disaster Status</t>
  </si>
  <si>
    <t># Shifted to flood rehabilitation center</t>
  </si>
  <si>
    <t># Members</t>
  </si>
  <si>
    <t># Family members</t>
  </si>
  <si>
    <t># Children</t>
  </si>
  <si>
    <t>Mymenshingh</t>
  </si>
  <si>
    <t>%Affected by 1998 Flood</t>
  </si>
  <si>
    <t># Affected by 1998 Flood</t>
  </si>
  <si>
    <t>Source: Grameen Trust. Bangladesh Flood 98. http://bangladeshflood98.org/</t>
  </si>
  <si>
    <t>Source: Bangladesh Bureau of Statistics. Bangladesh Population Census 1991. September 1994.</t>
  </si>
  <si>
    <t>% Members Affected</t>
  </si>
  <si>
    <t>%Households</t>
  </si>
  <si>
    <t>% Muslim</t>
  </si>
  <si>
    <t>% Fem. Literate</t>
  </si>
  <si>
    <t>% Urban</t>
  </si>
  <si>
    <t>Pop. Density</t>
  </si>
  <si>
    <t>% Under 4</t>
  </si>
  <si>
    <t>% Fem. Econ. Active</t>
  </si>
  <si>
    <t>Source: Computed from zila data</t>
  </si>
  <si>
    <t>Females</t>
  </si>
  <si>
    <t>SUMMARY OUTPUT:   Y variable is "% Under 4"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</si>
</sst>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0.0%"/>
  </numFmts>
  <fonts count="5">
    <font>
      <sz val="10"/>
      <name val="Arial"/>
      <family val="0"/>
    </font>
    <font>
      <i/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" fontId="0" fillId="0" borderId="0" xfId="0" applyNumberFormat="1" applyAlignment="1">
      <alignment/>
    </xf>
    <xf numFmtId="9" fontId="0" fillId="0" borderId="0" xfId="19" applyAlignment="1">
      <alignment/>
    </xf>
    <xf numFmtId="169" fontId="0" fillId="0" borderId="0" xfId="19" applyNumberFormat="1" applyAlignment="1">
      <alignment/>
    </xf>
    <xf numFmtId="169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Continuous"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43" fontId="0" fillId="0" borderId="0" xfId="15" applyFont="1" applyAlignment="1">
      <alignment/>
    </xf>
    <xf numFmtId="169" fontId="0" fillId="0" borderId="0" xfId="19" applyNumberFormat="1" applyFont="1" applyAlignment="1">
      <alignment/>
    </xf>
    <xf numFmtId="1" fontId="0" fillId="0" borderId="0" xfId="0" applyNumberFormat="1" applyFont="1" applyAlignment="1">
      <alignment/>
    </xf>
    <xf numFmtId="9" fontId="0" fillId="0" borderId="0" xfId="19" applyFont="1" applyAlignment="1">
      <alignment/>
    </xf>
    <xf numFmtId="9" fontId="0" fillId="0" borderId="0" xfId="19" applyFont="1" applyBorder="1" applyAlignment="1">
      <alignment/>
    </xf>
    <xf numFmtId="9" fontId="0" fillId="0" borderId="0" xfId="19" applyBorder="1" applyAlignment="1">
      <alignment/>
    </xf>
    <xf numFmtId="0" fontId="2" fillId="0" borderId="0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textRotation="90" wrapText="1"/>
    </xf>
    <xf numFmtId="0" fontId="0" fillId="0" borderId="5" xfId="0" applyBorder="1" applyAlignment="1">
      <alignment textRotation="90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% Under 4 vs. % Females Econ. Active
By Zila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Zilas!$D$2</c:f>
              <c:strCache>
                <c:ptCount val="1"/>
                <c:pt idx="0">
                  <c:v>% Under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Zilas!$C$3:$C$66</c:f>
              <c:numCache>
                <c:ptCount val="64"/>
                <c:pt idx="0">
                  <c:v>0.061</c:v>
                </c:pt>
                <c:pt idx="1">
                  <c:v>0.065</c:v>
                </c:pt>
                <c:pt idx="2">
                  <c:v>0.062</c:v>
                </c:pt>
                <c:pt idx="3">
                  <c:v>0.07</c:v>
                </c:pt>
                <c:pt idx="4">
                  <c:v>0.066</c:v>
                </c:pt>
                <c:pt idx="5">
                  <c:v>0.08800000000000001</c:v>
                </c:pt>
                <c:pt idx="6">
                  <c:v>0.08800000000000001</c:v>
                </c:pt>
                <c:pt idx="7">
                  <c:v>0.055</c:v>
                </c:pt>
                <c:pt idx="8">
                  <c:v>0.046</c:v>
                </c:pt>
                <c:pt idx="9">
                  <c:v>0.055999999999999994</c:v>
                </c:pt>
                <c:pt idx="10">
                  <c:v>0.14</c:v>
                </c:pt>
                <c:pt idx="11">
                  <c:v>0.07</c:v>
                </c:pt>
                <c:pt idx="12">
                  <c:v>0.052000000000000005</c:v>
                </c:pt>
                <c:pt idx="13">
                  <c:v>0.06</c:v>
                </c:pt>
                <c:pt idx="14">
                  <c:v>0.06</c:v>
                </c:pt>
                <c:pt idx="15">
                  <c:v>0.06</c:v>
                </c:pt>
                <c:pt idx="16">
                  <c:v>0.05</c:v>
                </c:pt>
                <c:pt idx="17">
                  <c:v>0.042</c:v>
                </c:pt>
                <c:pt idx="18">
                  <c:v>0.057999999999999996</c:v>
                </c:pt>
                <c:pt idx="19">
                  <c:v>0.045</c:v>
                </c:pt>
                <c:pt idx="20">
                  <c:v>0.047</c:v>
                </c:pt>
                <c:pt idx="21">
                  <c:v>0.065</c:v>
                </c:pt>
                <c:pt idx="22">
                  <c:v>0.036000000000000004</c:v>
                </c:pt>
                <c:pt idx="23">
                  <c:v>0.055</c:v>
                </c:pt>
                <c:pt idx="24">
                  <c:v>0.052000000000000005</c:v>
                </c:pt>
                <c:pt idx="25">
                  <c:v>0.038</c:v>
                </c:pt>
                <c:pt idx="26">
                  <c:v>0.045</c:v>
                </c:pt>
                <c:pt idx="27">
                  <c:v>0.044000000000000004</c:v>
                </c:pt>
                <c:pt idx="28">
                  <c:v>0.07</c:v>
                </c:pt>
                <c:pt idx="29">
                  <c:v>0.044000000000000004</c:v>
                </c:pt>
                <c:pt idx="30">
                  <c:v>0.043</c:v>
                </c:pt>
                <c:pt idx="31">
                  <c:v>0.057</c:v>
                </c:pt>
                <c:pt idx="32">
                  <c:v>0.064</c:v>
                </c:pt>
                <c:pt idx="33">
                  <c:v>0.068</c:v>
                </c:pt>
                <c:pt idx="34">
                  <c:v>0.062</c:v>
                </c:pt>
                <c:pt idx="35">
                  <c:v>0.078</c:v>
                </c:pt>
                <c:pt idx="36">
                  <c:v>0.053</c:v>
                </c:pt>
                <c:pt idx="37">
                  <c:v>0.087</c:v>
                </c:pt>
                <c:pt idx="38">
                  <c:v>0.057</c:v>
                </c:pt>
                <c:pt idx="39">
                  <c:v>0.049</c:v>
                </c:pt>
                <c:pt idx="40">
                  <c:v>0.054000000000000006</c:v>
                </c:pt>
                <c:pt idx="41">
                  <c:v>0.051</c:v>
                </c:pt>
                <c:pt idx="42">
                  <c:v>0.055999999999999994</c:v>
                </c:pt>
                <c:pt idx="43">
                  <c:v>0.06</c:v>
                </c:pt>
                <c:pt idx="44">
                  <c:v>0.055999999999999994</c:v>
                </c:pt>
                <c:pt idx="45">
                  <c:v>0.064</c:v>
                </c:pt>
                <c:pt idx="46">
                  <c:v>0.055999999999999994</c:v>
                </c:pt>
                <c:pt idx="47">
                  <c:v>0.053</c:v>
                </c:pt>
                <c:pt idx="48">
                  <c:v>0.049</c:v>
                </c:pt>
                <c:pt idx="49">
                  <c:v>0.063</c:v>
                </c:pt>
                <c:pt idx="50">
                  <c:v>0.15</c:v>
                </c:pt>
                <c:pt idx="51">
                  <c:v>0.09300000000000001</c:v>
                </c:pt>
                <c:pt idx="52">
                  <c:v>0.134</c:v>
                </c:pt>
                <c:pt idx="53">
                  <c:v>0.053</c:v>
                </c:pt>
                <c:pt idx="54">
                  <c:v>0.052000000000000005</c:v>
                </c:pt>
                <c:pt idx="55">
                  <c:v>0.07</c:v>
                </c:pt>
                <c:pt idx="56">
                  <c:v>0.057999999999999996</c:v>
                </c:pt>
                <c:pt idx="57">
                  <c:v>0.069</c:v>
                </c:pt>
                <c:pt idx="58">
                  <c:v>0.077</c:v>
                </c:pt>
                <c:pt idx="59">
                  <c:v>0.124</c:v>
                </c:pt>
                <c:pt idx="60">
                  <c:v>0.061</c:v>
                </c:pt>
                <c:pt idx="61">
                  <c:v>0.068</c:v>
                </c:pt>
                <c:pt idx="62">
                  <c:v>0.075</c:v>
                </c:pt>
                <c:pt idx="63">
                  <c:v>0.05</c:v>
                </c:pt>
              </c:numCache>
            </c:numRef>
          </c:xVal>
          <c:yVal>
            <c:numRef>
              <c:f>Zilas!$D$3:$D$66</c:f>
              <c:numCache>
                <c:ptCount val="64"/>
                <c:pt idx="0">
                  <c:v>0.193</c:v>
                </c:pt>
                <c:pt idx="1">
                  <c:v>0.164</c:v>
                </c:pt>
                <c:pt idx="2">
                  <c:v>0.151</c:v>
                </c:pt>
                <c:pt idx="3">
                  <c:v>0.162</c:v>
                </c:pt>
                <c:pt idx="4">
                  <c:v>0.168</c:v>
                </c:pt>
                <c:pt idx="5">
                  <c:v>0.154</c:v>
                </c:pt>
                <c:pt idx="6">
                  <c:v>0.206</c:v>
                </c:pt>
                <c:pt idx="7">
                  <c:v>0.19</c:v>
                </c:pt>
                <c:pt idx="8">
                  <c:v>0.184</c:v>
                </c:pt>
                <c:pt idx="9">
                  <c:v>0.183</c:v>
                </c:pt>
                <c:pt idx="10">
                  <c:v>0.12</c:v>
                </c:pt>
                <c:pt idx="11">
                  <c:v>0.143</c:v>
                </c:pt>
                <c:pt idx="12">
                  <c:v>0.142</c:v>
                </c:pt>
                <c:pt idx="13">
                  <c:v>0.167</c:v>
                </c:pt>
                <c:pt idx="14">
                  <c:v>0.177</c:v>
                </c:pt>
                <c:pt idx="15">
                  <c:v>0.161</c:v>
                </c:pt>
                <c:pt idx="16">
                  <c:v>0.157</c:v>
                </c:pt>
                <c:pt idx="17">
                  <c:v>0.157</c:v>
                </c:pt>
                <c:pt idx="18">
                  <c:v>0.187</c:v>
                </c:pt>
                <c:pt idx="19">
                  <c:v>0.156</c:v>
                </c:pt>
                <c:pt idx="20">
                  <c:v>0.19</c:v>
                </c:pt>
                <c:pt idx="21">
                  <c:v>0.136</c:v>
                </c:pt>
                <c:pt idx="22">
                  <c:v>0.146</c:v>
                </c:pt>
                <c:pt idx="23">
                  <c:v>0.139</c:v>
                </c:pt>
                <c:pt idx="24">
                  <c:v>0.136</c:v>
                </c:pt>
                <c:pt idx="25">
                  <c:v>0.136</c:v>
                </c:pt>
                <c:pt idx="26">
                  <c:v>0.14</c:v>
                </c:pt>
                <c:pt idx="27">
                  <c:v>0.141</c:v>
                </c:pt>
                <c:pt idx="28">
                  <c:v>0.133</c:v>
                </c:pt>
                <c:pt idx="29">
                  <c:v>0.129</c:v>
                </c:pt>
                <c:pt idx="30">
                  <c:v>0.139</c:v>
                </c:pt>
                <c:pt idx="31">
                  <c:v>0.155</c:v>
                </c:pt>
                <c:pt idx="32">
                  <c:v>0.204</c:v>
                </c:pt>
                <c:pt idx="33">
                  <c:v>0.189</c:v>
                </c:pt>
                <c:pt idx="34">
                  <c:v>0.174</c:v>
                </c:pt>
                <c:pt idx="35">
                  <c:v>0.209</c:v>
                </c:pt>
                <c:pt idx="36">
                  <c:v>0.155</c:v>
                </c:pt>
                <c:pt idx="37">
                  <c:v>0.159</c:v>
                </c:pt>
                <c:pt idx="38">
                  <c:v>0.175</c:v>
                </c:pt>
                <c:pt idx="39">
                  <c:v>0.168</c:v>
                </c:pt>
                <c:pt idx="40">
                  <c:v>0.186</c:v>
                </c:pt>
                <c:pt idx="41">
                  <c:v>0.189</c:v>
                </c:pt>
                <c:pt idx="42">
                  <c:v>0.137</c:v>
                </c:pt>
                <c:pt idx="43">
                  <c:v>0.158</c:v>
                </c:pt>
                <c:pt idx="44">
                  <c:v>0.14</c:v>
                </c:pt>
                <c:pt idx="45">
                  <c:v>0.15</c:v>
                </c:pt>
                <c:pt idx="46">
                  <c:v>0.172</c:v>
                </c:pt>
                <c:pt idx="47">
                  <c:v>0.159</c:v>
                </c:pt>
                <c:pt idx="48">
                  <c:v>0.172</c:v>
                </c:pt>
                <c:pt idx="49">
                  <c:v>0.139</c:v>
                </c:pt>
                <c:pt idx="50">
                  <c:v>0.158</c:v>
                </c:pt>
                <c:pt idx="51">
                  <c:v>0.164</c:v>
                </c:pt>
                <c:pt idx="52">
                  <c:v>0.155</c:v>
                </c:pt>
                <c:pt idx="53">
                  <c:v>0.201</c:v>
                </c:pt>
                <c:pt idx="54">
                  <c:v>0.204</c:v>
                </c:pt>
                <c:pt idx="55">
                  <c:v>0.185</c:v>
                </c:pt>
                <c:pt idx="56">
                  <c:v>0.18</c:v>
                </c:pt>
                <c:pt idx="57">
                  <c:v>0.169</c:v>
                </c:pt>
                <c:pt idx="58">
                  <c:v>0.175</c:v>
                </c:pt>
                <c:pt idx="59">
                  <c:v>0.16</c:v>
                </c:pt>
                <c:pt idx="60">
                  <c:v>0.18</c:v>
                </c:pt>
                <c:pt idx="61">
                  <c:v>0.168</c:v>
                </c:pt>
                <c:pt idx="62">
                  <c:v>0.171</c:v>
                </c:pt>
                <c:pt idx="63">
                  <c:v>0.151</c:v>
                </c:pt>
              </c:numCache>
            </c:numRef>
          </c:yVal>
          <c:smooth val="0"/>
        </c:ser>
        <c:axId val="55273040"/>
        <c:axId val="27695313"/>
      </c:scatterChart>
      <c:valAx>
        <c:axId val="552730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% Females Economically Active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695313"/>
        <c:crosses val="autoZero"/>
        <c:crossBetween val="midCat"/>
        <c:dispUnits/>
      </c:valAx>
      <c:valAx>
        <c:axId val="276953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% Under 4 Years Old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27304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66675</xdr:rowOff>
    </xdr:from>
    <xdr:to>
      <xdr:col>6</xdr:col>
      <xdr:colOff>457200</xdr:colOff>
      <xdr:row>20</xdr:row>
      <xdr:rowOff>9525</xdr:rowOff>
    </xdr:to>
    <xdr:graphicFrame>
      <xdr:nvGraphicFramePr>
        <xdr:cNvPr id="1" name="Chart 2"/>
        <xdr:cNvGraphicFramePr/>
      </xdr:nvGraphicFramePr>
      <xdr:xfrm>
        <a:off x="219075" y="66675"/>
        <a:ext cx="389572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lodzo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l"/>
      <sheetName val="Sheet1"/>
      <sheetName val="Sheet2"/>
      <sheetName val="Sheet3"/>
    </sheetNames>
    <sheetDataSet>
      <sheetData sheetId="1">
        <row r="4">
          <cell r="B4">
            <v>6254</v>
          </cell>
        </row>
        <row r="5">
          <cell r="B5">
            <v>4073</v>
          </cell>
        </row>
        <row r="6">
          <cell r="B6">
            <v>3094</v>
          </cell>
        </row>
        <row r="7">
          <cell r="B7">
            <v>3838</v>
          </cell>
        </row>
        <row r="8">
          <cell r="B8">
            <v>4399</v>
          </cell>
        </row>
        <row r="9">
          <cell r="B9">
            <v>3880</v>
          </cell>
        </row>
        <row r="10">
          <cell r="B10">
            <v>3590</v>
          </cell>
        </row>
        <row r="11">
          <cell r="B11">
            <v>3853</v>
          </cell>
        </row>
        <row r="12">
          <cell r="B12">
            <v>4432</v>
          </cell>
        </row>
        <row r="13">
          <cell r="B13">
            <v>2433</v>
          </cell>
        </row>
        <row r="14">
          <cell r="B14">
            <v>4508</v>
          </cell>
        </row>
        <row r="15">
          <cell r="B15">
            <v>5203</v>
          </cell>
        </row>
        <row r="17">
          <cell r="B17">
            <v>6635</v>
          </cell>
        </row>
        <row r="18">
          <cell r="B18">
            <v>4479</v>
          </cell>
        </row>
        <row r="19">
          <cell r="B19">
            <v>5622</v>
          </cell>
        </row>
      </sheetData>
      <sheetData sheetId="3">
        <row r="4">
          <cell r="B4">
            <v>7212</v>
          </cell>
        </row>
        <row r="5">
          <cell r="B5">
            <v>2342</v>
          </cell>
        </row>
        <row r="6">
          <cell r="B6">
            <v>6318</v>
          </cell>
        </row>
        <row r="7">
          <cell r="B7">
            <v>4401</v>
          </cell>
        </row>
        <row r="8">
          <cell r="B8">
            <v>3622</v>
          </cell>
        </row>
        <row r="9">
          <cell r="B9">
            <v>7647</v>
          </cell>
        </row>
        <row r="10">
          <cell r="B10">
            <v>8140</v>
          </cell>
        </row>
        <row r="11">
          <cell r="B11">
            <v>7402</v>
          </cell>
        </row>
        <row r="12">
          <cell r="B12">
            <v>3496</v>
          </cell>
        </row>
        <row r="13">
          <cell r="B13">
            <v>2093</v>
          </cell>
        </row>
        <row r="14">
          <cell r="B14">
            <v>3398</v>
          </cell>
        </row>
        <row r="15">
          <cell r="B15">
            <v>7148</v>
          </cell>
        </row>
        <row r="17">
          <cell r="B17">
            <v>5512</v>
          </cell>
        </row>
        <row r="18">
          <cell r="B18">
            <v>9101</v>
          </cell>
        </row>
        <row r="19">
          <cell r="B19">
            <v>3850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57421875" style="0" bestFit="1" customWidth="1"/>
    <col min="2" max="2" width="7.8515625" style="20" customWidth="1"/>
    <col min="3" max="4" width="7.8515625" style="0" customWidth="1"/>
    <col min="5" max="5" width="7.8515625" style="20" customWidth="1"/>
    <col min="6" max="8" width="7.8515625" style="0" customWidth="1"/>
    <col min="9" max="9" width="7.8515625" style="20" customWidth="1"/>
    <col min="10" max="12" width="7.8515625" style="0" customWidth="1"/>
    <col min="13" max="13" width="7.8515625" style="20" customWidth="1"/>
    <col min="14" max="16" width="7.8515625" style="0" customWidth="1"/>
    <col min="17" max="17" width="7.8515625" style="20" customWidth="1"/>
    <col min="18" max="19" width="7.8515625" style="0" customWidth="1"/>
  </cols>
  <sheetData>
    <row r="1" spans="1:17" ht="12.75">
      <c r="A1" t="s">
        <v>94</v>
      </c>
      <c r="B1" s="20" t="s">
        <v>98</v>
      </c>
      <c r="E1" s="20" t="s">
        <v>99</v>
      </c>
      <c r="I1" s="20" t="s">
        <v>100</v>
      </c>
      <c r="M1" s="20" t="s">
        <v>101</v>
      </c>
      <c r="Q1" s="20" t="s">
        <v>102</v>
      </c>
    </row>
    <row r="2" spans="2:19" s="21" customFormat="1" ht="78" customHeight="1">
      <c r="B2" s="22" t="s">
        <v>103</v>
      </c>
      <c r="C2" s="21" t="s">
        <v>113</v>
      </c>
      <c r="D2" s="21" t="s">
        <v>112</v>
      </c>
      <c r="E2" s="22" t="s">
        <v>103</v>
      </c>
      <c r="F2" s="21" t="s">
        <v>104</v>
      </c>
      <c r="G2" s="21" t="s">
        <v>105</v>
      </c>
      <c r="H2" s="21" t="s">
        <v>106</v>
      </c>
      <c r="I2" s="22" t="s">
        <v>103</v>
      </c>
      <c r="J2" s="21" t="s">
        <v>104</v>
      </c>
      <c r="K2" s="21" t="s">
        <v>105</v>
      </c>
      <c r="L2" s="21" t="s">
        <v>106</v>
      </c>
      <c r="M2" s="22" t="s">
        <v>103</v>
      </c>
      <c r="N2" s="21" t="s">
        <v>104</v>
      </c>
      <c r="O2" s="21" t="s">
        <v>105</v>
      </c>
      <c r="P2" s="21" t="s">
        <v>107</v>
      </c>
      <c r="Q2" s="22" t="s">
        <v>108</v>
      </c>
      <c r="R2" s="21" t="s">
        <v>109</v>
      </c>
      <c r="S2" s="21" t="s">
        <v>110</v>
      </c>
    </row>
    <row r="3" spans="1:19" ht="12.75">
      <c r="A3" t="s">
        <v>6</v>
      </c>
      <c r="B3" s="20">
        <v>0</v>
      </c>
      <c r="C3">
        <v>0</v>
      </c>
      <c r="D3">
        <v>0</v>
      </c>
      <c r="E3" s="20">
        <v>0</v>
      </c>
      <c r="F3">
        <v>0</v>
      </c>
      <c r="G3">
        <v>0</v>
      </c>
      <c r="H3">
        <v>0</v>
      </c>
      <c r="I3" s="20">
        <v>0</v>
      </c>
      <c r="J3">
        <v>0</v>
      </c>
      <c r="K3">
        <v>0</v>
      </c>
      <c r="L3">
        <v>0</v>
      </c>
      <c r="M3" s="20">
        <v>0</v>
      </c>
      <c r="N3">
        <v>0</v>
      </c>
      <c r="O3">
        <v>0</v>
      </c>
      <c r="P3">
        <v>0</v>
      </c>
      <c r="Q3" s="20">
        <v>0</v>
      </c>
      <c r="R3">
        <v>0</v>
      </c>
      <c r="S3">
        <v>0</v>
      </c>
    </row>
    <row r="4" spans="1:19" ht="12.75">
      <c r="A4" t="s">
        <v>7</v>
      </c>
      <c r="B4" s="20">
        <v>10</v>
      </c>
      <c r="C4">
        <v>8</v>
      </c>
      <c r="D4">
        <v>80</v>
      </c>
      <c r="E4" s="20">
        <v>102</v>
      </c>
      <c r="F4">
        <v>74</v>
      </c>
      <c r="G4">
        <v>72</v>
      </c>
      <c r="H4">
        <v>48</v>
      </c>
      <c r="I4" s="20">
        <v>6254</v>
      </c>
      <c r="J4">
        <v>3884</v>
      </c>
      <c r="K4">
        <v>62</v>
      </c>
      <c r="L4" s="11">
        <v>3171</v>
      </c>
      <c r="M4" s="20">
        <v>242176</v>
      </c>
      <c r="N4">
        <v>132677</v>
      </c>
      <c r="O4">
        <v>55</v>
      </c>
      <c r="P4" s="11">
        <v>12696</v>
      </c>
      <c r="Q4" s="20">
        <v>12</v>
      </c>
      <c r="R4">
        <v>8</v>
      </c>
      <c r="S4">
        <v>33</v>
      </c>
    </row>
    <row r="5" spans="1:16" ht="12.75">
      <c r="A5" t="s">
        <v>11</v>
      </c>
      <c r="B5" s="20">
        <v>7</v>
      </c>
      <c r="C5">
        <v>5</v>
      </c>
      <c r="D5">
        <v>71</v>
      </c>
      <c r="E5" s="20">
        <v>73</v>
      </c>
      <c r="F5">
        <v>36</v>
      </c>
      <c r="G5">
        <v>49</v>
      </c>
      <c r="H5">
        <v>0</v>
      </c>
      <c r="I5" s="20">
        <v>4073</v>
      </c>
      <c r="J5">
        <v>883</v>
      </c>
      <c r="K5">
        <v>22</v>
      </c>
      <c r="L5">
        <v>59</v>
      </c>
      <c r="M5" s="20">
        <v>119675</v>
      </c>
      <c r="N5">
        <v>16726</v>
      </c>
      <c r="O5">
        <v>14</v>
      </c>
      <c r="P5">
        <v>253</v>
      </c>
    </row>
    <row r="6" spans="1:19" ht="12.75">
      <c r="A6" t="s">
        <v>14</v>
      </c>
      <c r="B6" s="20">
        <v>6</v>
      </c>
      <c r="C6">
        <v>6</v>
      </c>
      <c r="D6">
        <v>100</v>
      </c>
      <c r="E6" s="20">
        <v>58</v>
      </c>
      <c r="F6">
        <v>58</v>
      </c>
      <c r="G6">
        <v>100</v>
      </c>
      <c r="H6">
        <v>36</v>
      </c>
      <c r="I6" s="20">
        <v>3094</v>
      </c>
      <c r="J6">
        <v>2866</v>
      </c>
      <c r="K6">
        <v>93</v>
      </c>
      <c r="L6">
        <v>2035</v>
      </c>
      <c r="M6" s="20">
        <v>111149</v>
      </c>
      <c r="N6">
        <v>103599</v>
      </c>
      <c r="O6">
        <v>93</v>
      </c>
      <c r="P6">
        <v>44371</v>
      </c>
      <c r="Q6" s="20">
        <v>8</v>
      </c>
      <c r="R6">
        <v>33</v>
      </c>
      <c r="S6">
        <v>97</v>
      </c>
    </row>
    <row r="7" spans="1:19" ht="12.75">
      <c r="A7" t="s">
        <v>16</v>
      </c>
      <c r="B7" s="20">
        <v>8</v>
      </c>
      <c r="C7">
        <v>8</v>
      </c>
      <c r="D7">
        <v>100</v>
      </c>
      <c r="E7" s="20">
        <v>58</v>
      </c>
      <c r="F7">
        <v>58</v>
      </c>
      <c r="G7">
        <v>100</v>
      </c>
      <c r="H7">
        <v>37</v>
      </c>
      <c r="I7" s="20">
        <v>3838</v>
      </c>
      <c r="J7">
        <v>3301</v>
      </c>
      <c r="K7">
        <v>86</v>
      </c>
      <c r="L7">
        <v>2362</v>
      </c>
      <c r="M7" s="20">
        <v>151046</v>
      </c>
      <c r="N7">
        <v>118220</v>
      </c>
      <c r="O7">
        <v>78</v>
      </c>
      <c r="P7">
        <v>10491</v>
      </c>
      <c r="Q7" s="20">
        <v>16</v>
      </c>
      <c r="R7">
        <v>27</v>
      </c>
      <c r="S7">
        <v>21</v>
      </c>
    </row>
    <row r="8" spans="1:19" ht="12.75">
      <c r="A8" t="s">
        <v>19</v>
      </c>
      <c r="B8" s="20">
        <v>7</v>
      </c>
      <c r="C8">
        <v>7</v>
      </c>
      <c r="D8">
        <v>100</v>
      </c>
      <c r="E8" s="20">
        <v>68</v>
      </c>
      <c r="F8">
        <v>40</v>
      </c>
      <c r="G8">
        <v>58</v>
      </c>
      <c r="H8">
        <v>1784</v>
      </c>
      <c r="I8" s="20">
        <v>4399</v>
      </c>
      <c r="J8">
        <v>1910</v>
      </c>
      <c r="K8">
        <v>43</v>
      </c>
      <c r="L8">
        <v>1497</v>
      </c>
      <c r="M8" s="20">
        <v>164316</v>
      </c>
      <c r="N8">
        <v>32790</v>
      </c>
      <c r="O8">
        <v>20</v>
      </c>
      <c r="P8">
        <v>0</v>
      </c>
      <c r="Q8" s="20">
        <v>4</v>
      </c>
      <c r="R8">
        <v>0</v>
      </c>
      <c r="S8">
        <v>4</v>
      </c>
    </row>
    <row r="9" spans="1:19" ht="12.75">
      <c r="A9" t="s">
        <v>22</v>
      </c>
      <c r="B9" s="20">
        <v>7</v>
      </c>
      <c r="C9">
        <v>7</v>
      </c>
      <c r="D9">
        <v>100</v>
      </c>
      <c r="E9" s="20">
        <v>70</v>
      </c>
      <c r="F9">
        <v>53</v>
      </c>
      <c r="G9">
        <v>74</v>
      </c>
      <c r="H9">
        <v>37</v>
      </c>
      <c r="I9" s="20">
        <v>3880</v>
      </c>
      <c r="J9">
        <v>2220</v>
      </c>
      <c r="K9">
        <v>57</v>
      </c>
      <c r="L9">
        <v>1985</v>
      </c>
      <c r="M9" s="20">
        <v>111149</v>
      </c>
      <c r="N9">
        <v>74029</v>
      </c>
      <c r="O9">
        <v>53</v>
      </c>
      <c r="P9">
        <v>26294</v>
      </c>
      <c r="Q9" s="20">
        <v>7</v>
      </c>
      <c r="R9">
        <v>7</v>
      </c>
      <c r="S9">
        <v>17</v>
      </c>
    </row>
    <row r="10" spans="1:19" ht="12.75">
      <c r="A10" t="s">
        <v>30</v>
      </c>
      <c r="B10" s="20">
        <v>8</v>
      </c>
      <c r="C10">
        <v>3</v>
      </c>
      <c r="D10">
        <v>38</v>
      </c>
      <c r="E10" s="20">
        <v>73</v>
      </c>
      <c r="F10">
        <v>20</v>
      </c>
      <c r="G10">
        <v>27</v>
      </c>
      <c r="H10">
        <v>6</v>
      </c>
      <c r="I10" s="20">
        <v>3590</v>
      </c>
      <c r="J10">
        <v>555</v>
      </c>
      <c r="K10">
        <v>15</v>
      </c>
      <c r="L10">
        <v>468</v>
      </c>
      <c r="M10" s="20">
        <v>111149</v>
      </c>
      <c r="N10">
        <v>16543</v>
      </c>
      <c r="O10">
        <v>15</v>
      </c>
      <c r="P10">
        <v>451</v>
      </c>
      <c r="Q10" s="20">
        <v>0</v>
      </c>
      <c r="R10">
        <v>1</v>
      </c>
      <c r="S10">
        <v>2</v>
      </c>
    </row>
    <row r="11" spans="1:19" ht="12.75">
      <c r="A11" t="s">
        <v>111</v>
      </c>
      <c r="B11" s="20">
        <v>7</v>
      </c>
      <c r="C11">
        <v>7</v>
      </c>
      <c r="D11">
        <v>100</v>
      </c>
      <c r="E11" s="20">
        <v>71</v>
      </c>
      <c r="F11">
        <v>58</v>
      </c>
      <c r="G11">
        <v>82</v>
      </c>
      <c r="H11">
        <v>3</v>
      </c>
      <c r="I11" s="20">
        <v>3853</v>
      </c>
      <c r="J11">
        <v>2047</v>
      </c>
      <c r="K11">
        <v>53</v>
      </c>
      <c r="L11">
        <v>941</v>
      </c>
      <c r="M11" s="20">
        <v>139484</v>
      </c>
      <c r="N11">
        <v>67212</v>
      </c>
      <c r="O11">
        <v>48</v>
      </c>
      <c r="P11">
        <v>2217</v>
      </c>
      <c r="Q11" s="20">
        <v>13</v>
      </c>
      <c r="R11">
        <v>24</v>
      </c>
      <c r="S11">
        <v>37</v>
      </c>
    </row>
    <row r="12" spans="1:19" ht="12.75">
      <c r="A12" t="s">
        <v>43</v>
      </c>
      <c r="B12" s="20">
        <v>7</v>
      </c>
      <c r="C12">
        <v>7</v>
      </c>
      <c r="D12">
        <v>100</v>
      </c>
      <c r="E12" s="20">
        <v>64</v>
      </c>
      <c r="F12">
        <v>64</v>
      </c>
      <c r="G12">
        <v>100</v>
      </c>
      <c r="H12">
        <v>61</v>
      </c>
      <c r="I12" s="20">
        <v>4432</v>
      </c>
      <c r="J12">
        <v>4384</v>
      </c>
      <c r="K12">
        <v>99</v>
      </c>
      <c r="L12">
        <v>4028</v>
      </c>
      <c r="M12" s="20">
        <v>170792</v>
      </c>
      <c r="N12">
        <v>161472</v>
      </c>
      <c r="O12">
        <v>95</v>
      </c>
      <c r="P12">
        <v>13957</v>
      </c>
      <c r="Q12" s="20">
        <v>8</v>
      </c>
      <c r="R12">
        <v>22</v>
      </c>
      <c r="S12">
        <v>30</v>
      </c>
    </row>
    <row r="13" spans="1:19" ht="12.75">
      <c r="A13" t="s">
        <v>46</v>
      </c>
      <c r="B13" s="20">
        <v>5</v>
      </c>
      <c r="C13">
        <v>5</v>
      </c>
      <c r="D13">
        <v>100</v>
      </c>
      <c r="E13" s="20">
        <v>48</v>
      </c>
      <c r="F13">
        <v>34</v>
      </c>
      <c r="G13">
        <v>71</v>
      </c>
      <c r="H13">
        <v>30</v>
      </c>
      <c r="I13" s="20">
        <v>2433</v>
      </c>
      <c r="J13">
        <v>1312</v>
      </c>
      <c r="K13">
        <v>54</v>
      </c>
      <c r="L13">
        <v>1099</v>
      </c>
      <c r="M13" s="20">
        <v>83467</v>
      </c>
      <c r="N13">
        <v>42777</v>
      </c>
      <c r="O13">
        <v>51</v>
      </c>
      <c r="P13">
        <v>6801</v>
      </c>
      <c r="Q13" s="20">
        <v>3</v>
      </c>
      <c r="R13">
        <v>9</v>
      </c>
      <c r="S13">
        <v>12</v>
      </c>
    </row>
    <row r="14" spans="1:19" ht="12.75">
      <c r="A14" t="s">
        <v>49</v>
      </c>
      <c r="B14" s="20">
        <v>9</v>
      </c>
      <c r="C14">
        <v>4</v>
      </c>
      <c r="D14">
        <v>44</v>
      </c>
      <c r="E14" s="20">
        <v>79</v>
      </c>
      <c r="F14">
        <v>17</v>
      </c>
      <c r="G14">
        <v>21</v>
      </c>
      <c r="H14">
        <v>9</v>
      </c>
      <c r="I14" s="20">
        <v>4508</v>
      </c>
      <c r="J14">
        <v>688</v>
      </c>
      <c r="K14">
        <v>15</v>
      </c>
      <c r="L14">
        <v>538</v>
      </c>
      <c r="M14" s="20">
        <v>139811</v>
      </c>
      <c r="N14">
        <v>29500</v>
      </c>
      <c r="O14">
        <v>21</v>
      </c>
      <c r="P14">
        <v>850</v>
      </c>
      <c r="Q14" s="20">
        <v>4</v>
      </c>
      <c r="R14">
        <v>3</v>
      </c>
      <c r="S14">
        <v>9</v>
      </c>
    </row>
    <row r="15" spans="1:19" ht="12.75">
      <c r="A15" t="s">
        <v>53</v>
      </c>
      <c r="B15" s="20">
        <v>9</v>
      </c>
      <c r="C15">
        <v>9</v>
      </c>
      <c r="D15">
        <v>100</v>
      </c>
      <c r="E15" s="20">
        <v>87</v>
      </c>
      <c r="F15">
        <v>70</v>
      </c>
      <c r="G15">
        <v>80</v>
      </c>
      <c r="H15">
        <v>62</v>
      </c>
      <c r="I15" s="20">
        <v>5203</v>
      </c>
      <c r="J15">
        <v>3292</v>
      </c>
      <c r="K15">
        <v>63</v>
      </c>
      <c r="L15">
        <v>2420</v>
      </c>
      <c r="M15" s="20">
        <v>187405</v>
      </c>
      <c r="N15">
        <v>125609</v>
      </c>
      <c r="O15">
        <v>67</v>
      </c>
      <c r="P15">
        <v>13489</v>
      </c>
      <c r="Q15" s="20">
        <v>12</v>
      </c>
      <c r="R15">
        <v>27</v>
      </c>
      <c r="S15">
        <v>21</v>
      </c>
    </row>
    <row r="16" spans="1:19" ht="12.75">
      <c r="A16" s="12" t="s">
        <v>93</v>
      </c>
      <c r="B16" s="20">
        <v>0</v>
      </c>
      <c r="C16">
        <v>0</v>
      </c>
      <c r="D16">
        <v>0</v>
      </c>
      <c r="E16" s="20">
        <v>0</v>
      </c>
      <c r="F16">
        <v>0</v>
      </c>
      <c r="G16">
        <v>0</v>
      </c>
      <c r="H16">
        <v>0</v>
      </c>
      <c r="I16" s="20">
        <v>0</v>
      </c>
      <c r="J16">
        <v>0</v>
      </c>
      <c r="K16">
        <v>0</v>
      </c>
      <c r="L16">
        <v>0</v>
      </c>
      <c r="M16" s="20">
        <v>0</v>
      </c>
      <c r="N16">
        <v>0</v>
      </c>
      <c r="O16">
        <v>0</v>
      </c>
      <c r="P16">
        <v>0</v>
      </c>
      <c r="Q16" s="20">
        <v>0</v>
      </c>
      <c r="R16">
        <v>0</v>
      </c>
      <c r="S16">
        <v>0</v>
      </c>
    </row>
    <row r="17" spans="1:19" ht="12.75">
      <c r="A17" t="s">
        <v>60</v>
      </c>
      <c r="B17" s="20">
        <v>11</v>
      </c>
      <c r="C17">
        <v>11</v>
      </c>
      <c r="D17">
        <v>100</v>
      </c>
      <c r="E17" s="20">
        <v>109</v>
      </c>
      <c r="F17">
        <v>88</v>
      </c>
      <c r="G17">
        <v>80</v>
      </c>
      <c r="H17">
        <v>13</v>
      </c>
      <c r="I17" s="20">
        <v>6635</v>
      </c>
      <c r="J17">
        <v>4164</v>
      </c>
      <c r="K17">
        <v>63</v>
      </c>
      <c r="L17">
        <v>990</v>
      </c>
      <c r="M17" s="20">
        <v>245944</v>
      </c>
      <c r="N17">
        <v>110265</v>
      </c>
      <c r="O17">
        <v>45</v>
      </c>
      <c r="P17">
        <v>2478</v>
      </c>
      <c r="Q17" s="20">
        <v>0</v>
      </c>
      <c r="R17">
        <v>24</v>
      </c>
      <c r="S17">
        <v>16</v>
      </c>
    </row>
    <row r="18" spans="1:19" ht="12.75">
      <c r="A18" t="s">
        <v>65</v>
      </c>
      <c r="B18" s="20">
        <v>10</v>
      </c>
      <c r="C18">
        <v>10</v>
      </c>
      <c r="D18">
        <v>100</v>
      </c>
      <c r="E18" s="20">
        <v>80</v>
      </c>
      <c r="F18">
        <v>66</v>
      </c>
      <c r="G18">
        <v>83</v>
      </c>
      <c r="H18">
        <v>22</v>
      </c>
      <c r="I18" s="20">
        <v>4479</v>
      </c>
      <c r="J18">
        <v>2359</v>
      </c>
      <c r="K18">
        <v>53</v>
      </c>
      <c r="L18">
        <v>1725</v>
      </c>
      <c r="M18" s="20">
        <v>141911</v>
      </c>
      <c r="N18">
        <v>52929</v>
      </c>
      <c r="O18">
        <v>37</v>
      </c>
      <c r="P18">
        <v>1289</v>
      </c>
      <c r="Q18" s="20">
        <v>15</v>
      </c>
      <c r="R18">
        <v>8</v>
      </c>
      <c r="S18">
        <v>10</v>
      </c>
    </row>
    <row r="19" spans="1:19" ht="12.75">
      <c r="A19" t="s">
        <v>69</v>
      </c>
      <c r="B19" s="20">
        <v>9</v>
      </c>
      <c r="C19">
        <v>5</v>
      </c>
      <c r="D19">
        <v>71</v>
      </c>
      <c r="E19" s="20">
        <v>77</v>
      </c>
      <c r="F19">
        <v>36</v>
      </c>
      <c r="G19">
        <v>49</v>
      </c>
      <c r="H19">
        <v>0</v>
      </c>
      <c r="I19" s="20">
        <v>5622</v>
      </c>
      <c r="J19">
        <v>883</v>
      </c>
      <c r="K19">
        <v>22</v>
      </c>
      <c r="L19">
        <v>59</v>
      </c>
      <c r="M19" s="20">
        <v>203262</v>
      </c>
      <c r="N19">
        <v>16726</v>
      </c>
      <c r="O19">
        <v>14</v>
      </c>
      <c r="P19">
        <v>253</v>
      </c>
      <c r="Q19" s="20">
        <v>38</v>
      </c>
      <c r="R19">
        <v>37</v>
      </c>
      <c r="S19">
        <v>57</v>
      </c>
    </row>
    <row r="21" ht="12.75">
      <c r="A21" t="s">
        <v>114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A1" sqref="A1"/>
    </sheetView>
  </sheetViews>
  <sheetFormatPr defaultColWidth="9.140625" defaultRowHeight="12.75"/>
  <cols>
    <col min="1" max="1" width="11.57421875" style="0" bestFit="1" customWidth="1"/>
    <col min="2" max="2" width="15.7109375" style="0" bestFit="1" customWidth="1"/>
    <col min="3" max="3" width="19.28125" style="0" bestFit="1" customWidth="1"/>
    <col min="4" max="4" width="10.00390625" style="0" bestFit="1" customWidth="1"/>
    <col min="5" max="5" width="12.28125" style="0" bestFit="1" customWidth="1"/>
    <col min="6" max="6" width="8.421875" style="0" bestFit="1" customWidth="1"/>
    <col min="7" max="7" width="15.140625" style="0" bestFit="1" customWidth="1"/>
    <col min="8" max="8" width="9.421875" style="0" bestFit="1" customWidth="1"/>
    <col min="9" max="9" width="12.8515625" style="11" bestFit="1" customWidth="1"/>
    <col min="10" max="10" width="9.28125" style="11" bestFit="1" customWidth="1"/>
    <col min="11" max="11" width="19.28125" style="11" bestFit="1" customWidth="1"/>
  </cols>
  <sheetData>
    <row r="1" spans="1:11" s="9" customFormat="1" ht="12.75">
      <c r="A1" s="9" t="s">
        <v>96</v>
      </c>
      <c r="B1" s="9" t="s">
        <v>97</v>
      </c>
      <c r="C1" s="9" t="s">
        <v>123</v>
      </c>
      <c r="D1" s="9" t="s">
        <v>122</v>
      </c>
      <c r="E1" s="9" t="s">
        <v>121</v>
      </c>
      <c r="F1" s="9" t="s">
        <v>120</v>
      </c>
      <c r="G1" s="9" t="s">
        <v>119</v>
      </c>
      <c r="H1" s="9" t="s">
        <v>118</v>
      </c>
      <c r="I1" s="19" t="s">
        <v>117</v>
      </c>
      <c r="J1" s="19" t="s">
        <v>101</v>
      </c>
      <c r="K1" s="19" t="s">
        <v>116</v>
      </c>
    </row>
    <row r="2" spans="1:11" ht="12.75">
      <c r="A2" s="12" t="s">
        <v>6</v>
      </c>
      <c r="B2" s="13">
        <v>0</v>
      </c>
      <c r="C2" s="14">
        <v>0.061</v>
      </c>
      <c r="D2" s="4">
        <v>0.193</v>
      </c>
      <c r="E2" s="15">
        <v>433.73493975903614</v>
      </c>
      <c r="F2" s="16">
        <v>0.128</v>
      </c>
      <c r="G2" s="16">
        <v>0.13706293706293707</v>
      </c>
      <c r="H2" s="16">
        <v>0.9342818428184282</v>
      </c>
      <c r="I2" s="17">
        <v>0</v>
      </c>
      <c r="J2" s="11">
        <v>0</v>
      </c>
      <c r="K2" s="18">
        <v>0</v>
      </c>
    </row>
    <row r="3" spans="1:11" ht="12.75">
      <c r="A3" s="12" t="s">
        <v>7</v>
      </c>
      <c r="B3" s="13">
        <f>'[1]Sheet1'!B4/'[1]Sheet3'!B4</f>
        <v>0.8671658347199113</v>
      </c>
      <c r="C3" s="14">
        <v>0.066</v>
      </c>
      <c r="D3" s="4">
        <v>0.163</v>
      </c>
      <c r="E3" s="15">
        <v>870.2307516563857</v>
      </c>
      <c r="F3" s="16">
        <v>0.12684969808348648</v>
      </c>
      <c r="G3" s="16">
        <v>0.1605773844906782</v>
      </c>
      <c r="H3" s="16">
        <v>0.9304144263586245</v>
      </c>
      <c r="I3" s="17">
        <v>0.17285938615274804</v>
      </c>
      <c r="J3" s="11">
        <v>242176</v>
      </c>
      <c r="K3" s="18">
        <v>0.55</v>
      </c>
    </row>
    <row r="4" spans="1:11" ht="12.75">
      <c r="A4" s="12" t="s">
        <v>11</v>
      </c>
      <c r="B4" s="13">
        <f>'[1]Sheet1'!B5/'[1]Sheet3'!B5</f>
        <v>1.7391118701964132</v>
      </c>
      <c r="C4" s="14">
        <v>0.088</v>
      </c>
      <c r="D4" s="4">
        <v>0.165</v>
      </c>
      <c r="E4" s="15">
        <v>863.6655948553055</v>
      </c>
      <c r="F4" s="16">
        <v>0.3871825763216679</v>
      </c>
      <c r="G4" s="16">
        <v>0.23698256182625238</v>
      </c>
      <c r="H4" s="16">
        <v>0.8565492032762473</v>
      </c>
      <c r="I4" s="17">
        <v>0.1049780701754386</v>
      </c>
      <c r="J4" s="11">
        <v>119675</v>
      </c>
      <c r="K4" s="18">
        <v>0.14</v>
      </c>
    </row>
    <row r="5" spans="1:11" ht="12.75">
      <c r="A5" s="12" t="s">
        <v>14</v>
      </c>
      <c r="B5" s="13">
        <f>'[1]Sheet1'!B6/'[1]Sheet3'!B6</f>
        <v>0.4897119341563786</v>
      </c>
      <c r="C5" s="14">
        <v>0.053</v>
      </c>
      <c r="D5" s="4">
        <v>0.185</v>
      </c>
      <c r="E5" s="15">
        <v>1222.0071471113758</v>
      </c>
      <c r="F5" s="16">
        <v>0.09892384549774581</v>
      </c>
      <c r="G5" s="16">
        <v>0.19615011070110702</v>
      </c>
      <c r="H5" s="16">
        <v>0.9271629462653832</v>
      </c>
      <c r="I5" s="17">
        <v>0.07939214285714286</v>
      </c>
      <c r="J5" s="11">
        <v>111149</v>
      </c>
      <c r="K5" s="18">
        <v>0.93</v>
      </c>
    </row>
    <row r="6" spans="1:11" ht="12.75">
      <c r="A6" s="12" t="s">
        <v>16</v>
      </c>
      <c r="B6" s="13">
        <f>'[1]Sheet1'!B7/'[1]Sheet3'!B7</f>
        <v>0.8720745285162463</v>
      </c>
      <c r="C6" s="14">
        <v>0.113</v>
      </c>
      <c r="D6" s="4">
        <v>0.127</v>
      </c>
      <c r="E6" s="15">
        <v>1884.3804537521814</v>
      </c>
      <c r="F6" s="16">
        <v>0.6791220189858764</v>
      </c>
      <c r="G6" s="16">
        <v>0.3371691687657431</v>
      </c>
      <c r="H6" s="16">
        <v>0.9180724241722622</v>
      </c>
      <c r="I6" s="17">
        <v>0.09523707440100883</v>
      </c>
      <c r="J6" s="11">
        <v>151046</v>
      </c>
      <c r="K6" s="18">
        <v>0.78</v>
      </c>
    </row>
    <row r="7" spans="1:11" ht="12.75">
      <c r="A7" s="12" t="s">
        <v>19</v>
      </c>
      <c r="B7" s="13">
        <f>'[1]Sheet1'!B8/'[1]Sheet3'!B8</f>
        <v>1.2145223633351738</v>
      </c>
      <c r="C7" s="14">
        <v>0.06</v>
      </c>
      <c r="D7" s="4">
        <v>0.167</v>
      </c>
      <c r="E7" s="15">
        <v>598.767288033674</v>
      </c>
      <c r="F7" s="16">
        <v>0.11080592518202359</v>
      </c>
      <c r="G7" s="16">
        <v>0.16251046632124355</v>
      </c>
      <c r="H7" s="16">
        <v>0.7714239266884259</v>
      </c>
      <c r="I7" s="17">
        <v>0.21507329842931938</v>
      </c>
      <c r="J7" s="11">
        <v>164316</v>
      </c>
      <c r="K7" s="18">
        <v>0.2</v>
      </c>
    </row>
    <row r="8" spans="1:11" ht="12.75">
      <c r="A8" s="12" t="s">
        <v>22</v>
      </c>
      <c r="B8" s="13">
        <f>'[1]Sheet1'!B9/'[1]Sheet3'!B9</f>
        <v>0.5073885183732183</v>
      </c>
      <c r="C8" s="14">
        <v>0.051</v>
      </c>
      <c r="D8" s="4">
        <v>0.16</v>
      </c>
      <c r="E8" s="15">
        <v>790.4525728456293</v>
      </c>
      <c r="F8" s="16">
        <v>0.08957333333333334</v>
      </c>
      <c r="G8" s="16">
        <v>0.17277562082777037</v>
      </c>
      <c r="H8" s="16">
        <v>0.8565253594771243</v>
      </c>
      <c r="I8" s="17">
        <v>0.080078530259366</v>
      </c>
      <c r="J8" s="11">
        <v>111149</v>
      </c>
      <c r="K8" s="18">
        <v>0.53</v>
      </c>
    </row>
    <row r="9" spans="1:11" ht="12.75">
      <c r="A9" s="12" t="s">
        <v>30</v>
      </c>
      <c r="B9" s="13">
        <f>'[1]Sheet1'!B10/'[1]Sheet3'!B10</f>
        <v>0.44103194103194104</v>
      </c>
      <c r="C9" s="14">
        <v>0.052</v>
      </c>
      <c r="D9" s="4">
        <v>0.14</v>
      </c>
      <c r="E9" s="15">
        <v>551.118974751339</v>
      </c>
      <c r="F9" s="16">
        <v>0.194</v>
      </c>
      <c r="G9" s="16">
        <v>0.22702229958935904</v>
      </c>
      <c r="H9" s="16">
        <v>0.8196411019522777</v>
      </c>
      <c r="I9" s="17">
        <v>0.0524040546911834</v>
      </c>
      <c r="J9" s="11">
        <v>111149</v>
      </c>
      <c r="K9" s="18">
        <v>0.15</v>
      </c>
    </row>
    <row r="10" spans="1:11" ht="12.75">
      <c r="A10" s="12" t="s">
        <v>39</v>
      </c>
      <c r="B10" s="13">
        <f>'[1]Sheet1'!B11/'[1]Sheet3'!B11</f>
        <v>0.5205349905430965</v>
      </c>
      <c r="C10" s="14">
        <v>0.067</v>
      </c>
      <c r="D10" s="4">
        <v>0.192</v>
      </c>
      <c r="E10" s="15">
        <v>813.5578122216284</v>
      </c>
      <c r="F10" s="16">
        <v>0.11364228621482536</v>
      </c>
      <c r="G10" s="16">
        <v>0.13845164319248826</v>
      </c>
      <c r="H10" s="16">
        <v>0.9294064162925656</v>
      </c>
      <c r="I10" s="17">
        <v>0.07988774341351661</v>
      </c>
      <c r="J10" s="11">
        <v>139484</v>
      </c>
      <c r="K10" s="18">
        <v>0.48</v>
      </c>
    </row>
    <row r="11" spans="1:11" ht="12.75">
      <c r="A11" s="12" t="s">
        <v>43</v>
      </c>
      <c r="B11" s="13">
        <f>'[1]Sheet1'!B12/'[1]Sheet3'!B12</f>
        <v>1.2677345537757436</v>
      </c>
      <c r="C11" s="14">
        <v>0.067</v>
      </c>
      <c r="D11" s="4">
        <v>0.164</v>
      </c>
      <c r="E11" s="15">
        <v>1609.457092819615</v>
      </c>
      <c r="F11" s="16">
        <v>0.2766620239390642</v>
      </c>
      <c r="G11" s="16">
        <v>0.22055559105431313</v>
      </c>
      <c r="H11" s="16">
        <v>0.9221789118607183</v>
      </c>
      <c r="I11" s="17">
        <v>0.20602171290711702</v>
      </c>
      <c r="J11" s="11">
        <v>170792</v>
      </c>
      <c r="K11" s="18">
        <v>0.95</v>
      </c>
    </row>
    <row r="12" spans="1:11" ht="12.75">
      <c r="A12" s="12" t="s">
        <v>46</v>
      </c>
      <c r="B12" s="13">
        <f>'[1]Sheet1'!B13/'[1]Sheet3'!B13</f>
        <v>1.1624462494027712</v>
      </c>
      <c r="C12" s="14">
        <v>0.051</v>
      </c>
      <c r="D12" s="4">
        <v>0.183</v>
      </c>
      <c r="E12" s="15">
        <v>772.9323308270677</v>
      </c>
      <c r="F12" s="16">
        <v>0.11014742758322525</v>
      </c>
      <c r="G12" s="16">
        <v>0.23581269430051813</v>
      </c>
      <c r="H12" s="16">
        <v>0.9379570471249458</v>
      </c>
      <c r="I12" s="17">
        <v>0.10291861898890259</v>
      </c>
      <c r="J12" s="11">
        <v>83467</v>
      </c>
      <c r="K12" s="18">
        <v>0.51</v>
      </c>
    </row>
    <row r="13" spans="1:11" ht="12.75">
      <c r="A13" s="12" t="s">
        <v>49</v>
      </c>
      <c r="B13" s="13">
        <f>'[1]Sheet1'!B14/'[1]Sheet3'!B14</f>
        <v>1.3266627427898765</v>
      </c>
      <c r="C13" s="14">
        <v>0.06</v>
      </c>
      <c r="D13" s="4">
        <v>0.15</v>
      </c>
      <c r="E13" s="15">
        <v>573.3752620545073</v>
      </c>
      <c r="F13" s="16">
        <v>0.125</v>
      </c>
      <c r="G13" s="16">
        <v>0.2909301855670104</v>
      </c>
      <c r="H13" s="16">
        <v>0.8846249238269348</v>
      </c>
      <c r="I13" s="17">
        <v>0.1522995642701525</v>
      </c>
      <c r="J13" s="11">
        <v>139811</v>
      </c>
      <c r="K13" s="18">
        <v>0.21</v>
      </c>
    </row>
    <row r="14" spans="1:11" ht="12.75">
      <c r="A14" s="12" t="s">
        <v>53</v>
      </c>
      <c r="B14" s="13">
        <f>'[1]Sheet1'!B15/'[1]Sheet3'!B15</f>
        <v>0.7278959149412423</v>
      </c>
      <c r="C14" s="14">
        <v>0.056</v>
      </c>
      <c r="D14" s="4">
        <v>0.16</v>
      </c>
      <c r="E14" s="15">
        <v>698.4429615506832</v>
      </c>
      <c r="F14" s="16">
        <v>0.1707632696390658</v>
      </c>
      <c r="G14" s="16">
        <v>0.1625575147195538</v>
      </c>
      <c r="H14" s="16">
        <v>0.8983756141947226</v>
      </c>
      <c r="I14" s="17">
        <v>0.15500827129859387</v>
      </c>
      <c r="J14" s="11">
        <v>187405</v>
      </c>
      <c r="K14" s="18">
        <v>0.67</v>
      </c>
    </row>
    <row r="15" spans="1:11" ht="12.75">
      <c r="A15" s="12" t="s">
        <v>93</v>
      </c>
      <c r="B15" s="13">
        <v>0</v>
      </c>
      <c r="C15" s="14">
        <v>0.123</v>
      </c>
      <c r="D15" s="4">
        <v>0.159</v>
      </c>
      <c r="E15" s="15">
        <v>73.26062429484769</v>
      </c>
      <c r="F15" s="16">
        <v>0.33297227926078027</v>
      </c>
      <c r="G15" s="16">
        <v>0.14676227678571427</v>
      </c>
      <c r="H15" s="16">
        <v>0.4412257700205339</v>
      </c>
      <c r="I15" s="17">
        <v>0</v>
      </c>
      <c r="J15" s="11">
        <v>0</v>
      </c>
      <c r="K15" s="18">
        <v>0</v>
      </c>
    </row>
    <row r="16" spans="1:11" ht="12.75">
      <c r="A16" s="12" t="s">
        <v>60</v>
      </c>
      <c r="B16" s="13">
        <f>'[1]Sheet1'!B17/'[1]Sheet3'!B17</f>
        <v>1.2037373004354137</v>
      </c>
      <c r="C16" s="14">
        <v>0.06</v>
      </c>
      <c r="D16" s="4">
        <v>0.188</v>
      </c>
      <c r="E16" s="15">
        <v>829.0916614938961</v>
      </c>
      <c r="F16" s="16">
        <v>0.1265419266284003</v>
      </c>
      <c r="G16" s="16">
        <v>0.12546138563423334</v>
      </c>
      <c r="H16" s="16">
        <v>0.8848246443723484</v>
      </c>
      <c r="I16" s="17">
        <v>0.15980766731643925</v>
      </c>
      <c r="J16" s="11">
        <v>245944</v>
      </c>
      <c r="K16" s="18">
        <v>0.45</v>
      </c>
    </row>
    <row r="17" spans="1:11" ht="12.75">
      <c r="A17" s="12" t="s">
        <v>65</v>
      </c>
      <c r="B17" s="13">
        <f>'[1]Sheet1'!B18/'[1]Sheet3'!B18</f>
        <v>0.492143720470278</v>
      </c>
      <c r="C17" s="14">
        <v>0.08</v>
      </c>
      <c r="D17" s="4">
        <v>0.171</v>
      </c>
      <c r="E17" s="15">
        <v>537.1546522705621</v>
      </c>
      <c r="F17" s="16">
        <v>0.10076692284954182</v>
      </c>
      <c r="G17" s="16">
        <v>0.1690125565952309</v>
      </c>
      <c r="H17" s="16">
        <v>0.8285694649719185</v>
      </c>
      <c r="I17" s="17">
        <v>0.12514197530864196</v>
      </c>
      <c r="J17" s="11">
        <v>141911</v>
      </c>
      <c r="K17" s="18">
        <v>0.37</v>
      </c>
    </row>
    <row r="18" spans="1:11" ht="12.75">
      <c r="A18" s="12" t="s">
        <v>69</v>
      </c>
      <c r="B18" s="13">
        <f>'[1]Sheet1'!B19/'[1]Sheet3'!B19</f>
        <v>1.4602597402597404</v>
      </c>
      <c r="C18" s="14">
        <v>0.06</v>
      </c>
      <c r="D18" s="4">
        <v>0.159</v>
      </c>
      <c r="E18" s="15">
        <v>895.3360264414248</v>
      </c>
      <c r="F18" s="16">
        <v>0.10126497128794093</v>
      </c>
      <c r="G18" s="16">
        <v>0.15480138248847927</v>
      </c>
      <c r="H18" s="16">
        <v>0.939105414273995</v>
      </c>
      <c r="I18" s="17">
        <v>0.21373501577287066</v>
      </c>
      <c r="J18" s="11">
        <v>203262</v>
      </c>
      <c r="K18" s="18">
        <v>0.14</v>
      </c>
    </row>
    <row r="20" ht="12.75">
      <c r="A20" t="s">
        <v>124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8"/>
  <sheetViews>
    <sheetView workbookViewId="0" topLeftCell="A1">
      <selection activeCell="A1" sqref="A1"/>
    </sheetView>
  </sheetViews>
  <sheetFormatPr defaultColWidth="9.140625" defaultRowHeight="12.75"/>
  <cols>
    <col min="1" max="1" width="12.57421875" style="0" customWidth="1"/>
    <col min="2" max="2" width="16.28125" style="0" customWidth="1"/>
    <col min="3" max="3" width="19.28125" style="0" bestFit="1" customWidth="1"/>
    <col min="4" max="4" width="10.00390625" style="0" bestFit="1" customWidth="1"/>
    <col min="5" max="5" width="15.140625" style="0" bestFit="1" customWidth="1"/>
    <col min="6" max="6" width="9.421875" style="0" bestFit="1" customWidth="1"/>
    <col min="7" max="7" width="8.421875" style="0" bestFit="1" customWidth="1"/>
    <col min="8" max="8" width="12.28125" style="0" bestFit="1" customWidth="1"/>
    <col min="10" max="10" width="9.00390625" style="0" customWidth="1"/>
    <col min="11" max="11" width="10.140625" style="0" customWidth="1"/>
    <col min="12" max="12" width="11.421875" style="0" bestFit="1" customWidth="1"/>
    <col min="13" max="13" width="10.8515625" style="0" bestFit="1" customWidth="1"/>
  </cols>
  <sheetData>
    <row r="1" spans="10:15" s="9" customFormat="1" ht="12.75">
      <c r="J1" s="9" t="s">
        <v>3</v>
      </c>
      <c r="K1" s="9" t="s">
        <v>0</v>
      </c>
      <c r="L1" s="9" t="s">
        <v>1</v>
      </c>
      <c r="M1" s="9" t="s">
        <v>2</v>
      </c>
      <c r="N1" s="9" t="s">
        <v>125</v>
      </c>
      <c r="O1" s="9" t="s">
        <v>3</v>
      </c>
    </row>
    <row r="2" spans="1:15" s="9" customFormat="1" ht="12.75">
      <c r="A2" s="9" t="s">
        <v>94</v>
      </c>
      <c r="B2" s="9" t="s">
        <v>95</v>
      </c>
      <c r="C2" s="9" t="s">
        <v>123</v>
      </c>
      <c r="D2" s="9" t="s">
        <v>122</v>
      </c>
      <c r="E2" s="9" t="s">
        <v>119</v>
      </c>
      <c r="F2" s="9" t="s">
        <v>118</v>
      </c>
      <c r="G2" s="9" t="s">
        <v>120</v>
      </c>
      <c r="H2" s="9" t="s">
        <v>121</v>
      </c>
      <c r="J2" s="10"/>
      <c r="K2" s="9" t="s">
        <v>4</v>
      </c>
      <c r="L2" s="10" t="s">
        <v>5</v>
      </c>
      <c r="M2" s="10" t="s">
        <v>5</v>
      </c>
      <c r="N2" s="10" t="s">
        <v>5</v>
      </c>
      <c r="O2" s="10" t="s">
        <v>5</v>
      </c>
    </row>
    <row r="3" spans="1:15" ht="12.75">
      <c r="A3" t="s">
        <v>6</v>
      </c>
      <c r="B3" t="s">
        <v>6</v>
      </c>
      <c r="C3" s="3">
        <v>0.061</v>
      </c>
      <c r="D3" s="4">
        <v>0.193</v>
      </c>
      <c r="E3" s="4">
        <v>0.1373</v>
      </c>
      <c r="F3" s="3">
        <v>0.9342</v>
      </c>
      <c r="G3" s="2">
        <f>O3/(M3)</f>
        <v>0.12843766937669376</v>
      </c>
      <c r="H3" s="1">
        <f aca="true" t="shared" si="0" ref="H3:H34">1000*M3/K3</f>
        <v>433.73493975903614</v>
      </c>
      <c r="I3" s="1"/>
      <c r="J3">
        <v>189574</v>
      </c>
      <c r="K3">
        <v>3403</v>
      </c>
      <c r="L3">
        <v>267</v>
      </c>
      <c r="M3">
        <v>1476</v>
      </c>
      <c r="N3">
        <v>715</v>
      </c>
      <c r="O3" s="1">
        <v>189.574</v>
      </c>
    </row>
    <row r="4" spans="1:15" ht="12.75">
      <c r="A4" t="s">
        <v>7</v>
      </c>
      <c r="B4" t="s">
        <v>7</v>
      </c>
      <c r="C4" s="3">
        <v>0.065</v>
      </c>
      <c r="D4" s="4">
        <v>0.164</v>
      </c>
      <c r="E4" s="4">
        <v>0.16140000000000002</v>
      </c>
      <c r="F4" s="3">
        <v>0.9261</v>
      </c>
      <c r="G4" s="2">
        <f aca="true" t="shared" si="1" ref="G4:G66">O4/(M4)</f>
        <v>0.11075571375046835</v>
      </c>
      <c r="H4" s="1">
        <f t="shared" si="0"/>
        <v>914.0410958904109</v>
      </c>
      <c r="I4" s="1"/>
      <c r="J4">
        <v>295607</v>
      </c>
      <c r="K4">
        <v>2920</v>
      </c>
      <c r="L4">
        <v>516</v>
      </c>
      <c r="M4">
        <v>2669</v>
      </c>
      <c r="N4">
        <v>1304</v>
      </c>
      <c r="O4" s="1">
        <f aca="true" t="shared" si="2" ref="O4:O25">J4/1000</f>
        <v>295.607</v>
      </c>
    </row>
    <row r="5" spans="1:15" ht="12.75">
      <c r="A5" t="s">
        <v>7</v>
      </c>
      <c r="B5" t="s">
        <v>8</v>
      </c>
      <c r="C5" s="3">
        <v>0.062</v>
      </c>
      <c r="D5" s="4">
        <v>0.151</v>
      </c>
      <c r="E5" s="4">
        <v>0.17329999999999998</v>
      </c>
      <c r="F5" s="3">
        <v>0.8818</v>
      </c>
      <c r="G5" s="2">
        <f t="shared" si="1"/>
        <v>0.10269542483660131</v>
      </c>
      <c r="H5" s="1">
        <f t="shared" si="0"/>
        <v>792.7461139896373</v>
      </c>
      <c r="I5" s="1"/>
      <c r="J5">
        <v>78562</v>
      </c>
      <c r="K5">
        <v>965</v>
      </c>
      <c r="L5">
        <v>151</v>
      </c>
      <c r="M5">
        <v>765</v>
      </c>
      <c r="N5">
        <v>369</v>
      </c>
      <c r="O5" s="1">
        <f t="shared" si="2"/>
        <v>78.562</v>
      </c>
    </row>
    <row r="6" spans="1:15" ht="12.75">
      <c r="A6" t="s">
        <v>7</v>
      </c>
      <c r="B6" t="s">
        <v>9</v>
      </c>
      <c r="C6" s="3">
        <v>0.07</v>
      </c>
      <c r="D6" s="4">
        <v>0.162</v>
      </c>
      <c r="E6" s="4">
        <v>0.1637</v>
      </c>
      <c r="F6" s="3">
        <v>0.9512</v>
      </c>
      <c r="G6" s="2">
        <f t="shared" si="1"/>
        <v>0.1756625</v>
      </c>
      <c r="H6" s="1">
        <f t="shared" si="0"/>
        <v>809.7849008857022</v>
      </c>
      <c r="I6" s="1"/>
      <c r="J6">
        <v>337272</v>
      </c>
      <c r="K6">
        <v>2371</v>
      </c>
      <c r="L6">
        <v>326</v>
      </c>
      <c r="M6">
        <v>1920</v>
      </c>
      <c r="N6">
        <v>928</v>
      </c>
      <c r="O6" s="1">
        <f t="shared" si="2"/>
        <v>337.272</v>
      </c>
    </row>
    <row r="7" spans="1:15" ht="12.75">
      <c r="A7" t="s">
        <v>7</v>
      </c>
      <c r="B7" t="s">
        <v>10</v>
      </c>
      <c r="C7" s="3">
        <v>0.066</v>
      </c>
      <c r="D7" s="4">
        <v>0.168</v>
      </c>
      <c r="E7" s="4">
        <v>0.1527</v>
      </c>
      <c r="F7" s="3">
        <v>0.9343</v>
      </c>
      <c r="G7" s="2">
        <f t="shared" si="1"/>
        <v>0.11258833922261484</v>
      </c>
      <c r="H7" s="1">
        <f t="shared" si="0"/>
        <v>906.3250600480384</v>
      </c>
      <c r="I7" s="1"/>
      <c r="J7">
        <v>254900</v>
      </c>
      <c r="K7">
        <v>2498</v>
      </c>
      <c r="L7">
        <v>408</v>
      </c>
      <c r="M7">
        <v>2264</v>
      </c>
      <c r="N7">
        <v>1100</v>
      </c>
      <c r="O7" s="1">
        <f t="shared" si="2"/>
        <v>254.9</v>
      </c>
    </row>
    <row r="8" spans="1:15" ht="12.75">
      <c r="A8" t="s">
        <v>11</v>
      </c>
      <c r="B8" t="s">
        <v>11</v>
      </c>
      <c r="C8" s="3">
        <v>0.08800000000000001</v>
      </c>
      <c r="D8" s="4">
        <v>0.154</v>
      </c>
      <c r="E8" s="4">
        <v>0.2727</v>
      </c>
      <c r="F8" s="3">
        <v>0.8392000000000001</v>
      </c>
      <c r="G8" s="2">
        <f t="shared" si="1"/>
        <v>0.4545160498489426</v>
      </c>
      <c r="H8" s="1">
        <f t="shared" si="0"/>
        <v>1002.460723074011</v>
      </c>
      <c r="I8" s="1"/>
      <c r="J8">
        <v>2407117</v>
      </c>
      <c r="K8">
        <v>5283</v>
      </c>
      <c r="L8">
        <v>920</v>
      </c>
      <c r="M8">
        <v>5296</v>
      </c>
      <c r="N8">
        <v>2477</v>
      </c>
      <c r="O8" s="1">
        <f t="shared" si="2"/>
        <v>2407.117</v>
      </c>
    </row>
    <row r="9" spans="1:15" ht="12.75">
      <c r="A9" t="s">
        <v>11</v>
      </c>
      <c r="B9" t="s">
        <v>12</v>
      </c>
      <c r="C9" s="3">
        <v>0.08800000000000001</v>
      </c>
      <c r="D9" s="4">
        <v>0.206</v>
      </c>
      <c r="E9" s="4">
        <v>0.1063</v>
      </c>
      <c r="F9" s="3">
        <v>0.9213</v>
      </c>
      <c r="G9" s="2">
        <f t="shared" si="1"/>
        <v>0.13588019732205778</v>
      </c>
      <c r="H9" s="1">
        <f t="shared" si="0"/>
        <v>569.422150882825</v>
      </c>
      <c r="I9" s="1"/>
      <c r="J9">
        <v>192814</v>
      </c>
      <c r="K9">
        <v>2492</v>
      </c>
      <c r="L9">
        <v>220</v>
      </c>
      <c r="M9">
        <v>1419</v>
      </c>
      <c r="N9">
        <v>677</v>
      </c>
      <c r="O9" s="1">
        <f t="shared" si="2"/>
        <v>192.814</v>
      </c>
    </row>
    <row r="10" spans="1:15" ht="12.75">
      <c r="A10" t="s">
        <v>14</v>
      </c>
      <c r="B10" t="s">
        <v>13</v>
      </c>
      <c r="C10" s="3">
        <v>0.055</v>
      </c>
      <c r="D10" s="4">
        <v>0.19</v>
      </c>
      <c r="E10" s="4">
        <v>0.1495</v>
      </c>
      <c r="F10" s="3">
        <v>0.9073</v>
      </c>
      <c r="G10" s="2">
        <f t="shared" si="1"/>
        <v>0.12096311858076564</v>
      </c>
      <c r="H10" s="1">
        <f t="shared" si="0"/>
        <v>1111.5723923196679</v>
      </c>
      <c r="I10" s="1"/>
      <c r="J10">
        <v>259103</v>
      </c>
      <c r="K10">
        <v>1927</v>
      </c>
      <c r="L10">
        <v>360</v>
      </c>
      <c r="M10">
        <v>2142</v>
      </c>
      <c r="N10">
        <v>1052</v>
      </c>
      <c r="O10" s="1">
        <f t="shared" si="2"/>
        <v>259.103</v>
      </c>
    </row>
    <row r="11" spans="1:15" ht="12.75">
      <c r="A11" t="s">
        <v>14</v>
      </c>
      <c r="B11" t="s">
        <v>15</v>
      </c>
      <c r="C11" s="3">
        <v>0.046</v>
      </c>
      <c r="D11" s="4">
        <v>0.184</v>
      </c>
      <c r="E11" s="4">
        <v>0.2475</v>
      </c>
      <c r="F11" s="3">
        <v>0.9256</v>
      </c>
      <c r="G11" s="2">
        <f t="shared" si="1"/>
        <v>0.09275393700787402</v>
      </c>
      <c r="H11" s="1">
        <f t="shared" si="0"/>
        <v>1192.488262910798</v>
      </c>
      <c r="I11" s="1"/>
      <c r="J11">
        <v>188476</v>
      </c>
      <c r="K11">
        <v>1704</v>
      </c>
      <c r="L11">
        <v>356</v>
      </c>
      <c r="M11">
        <v>2032</v>
      </c>
      <c r="N11">
        <v>1016</v>
      </c>
      <c r="O11" s="1">
        <f t="shared" si="2"/>
        <v>188.476</v>
      </c>
    </row>
    <row r="12" spans="1:15" ht="12.75">
      <c r="A12" t="s">
        <v>14</v>
      </c>
      <c r="B12" t="s">
        <v>14</v>
      </c>
      <c r="C12" s="3">
        <v>0.055999999999999994</v>
      </c>
      <c r="D12" s="4">
        <v>0.183</v>
      </c>
      <c r="E12" s="4">
        <v>0.1946</v>
      </c>
      <c r="F12" s="3">
        <v>0.9384999999999999</v>
      </c>
      <c r="G12" s="2">
        <f t="shared" si="1"/>
        <v>0.09032705182246466</v>
      </c>
      <c r="H12" s="1">
        <f t="shared" si="0"/>
        <v>1307.293354943274</v>
      </c>
      <c r="I12" s="1"/>
      <c r="J12">
        <v>364289</v>
      </c>
      <c r="K12">
        <v>3085</v>
      </c>
      <c r="L12">
        <v>684</v>
      </c>
      <c r="M12">
        <v>4033</v>
      </c>
      <c r="N12">
        <v>1997</v>
      </c>
      <c r="O12" s="1">
        <f t="shared" si="2"/>
        <v>364.289</v>
      </c>
    </row>
    <row r="13" spans="1:15" ht="12.75">
      <c r="A13" t="s">
        <v>16</v>
      </c>
      <c r="B13" t="s">
        <v>16</v>
      </c>
      <c r="C13" s="3">
        <v>0.14</v>
      </c>
      <c r="D13" s="4">
        <v>0.12</v>
      </c>
      <c r="E13" s="4">
        <v>0.374</v>
      </c>
      <c r="F13" s="3">
        <v>0.9272</v>
      </c>
      <c r="G13" s="2">
        <f t="shared" si="1"/>
        <v>0.8805744863013699</v>
      </c>
      <c r="H13" s="1">
        <f t="shared" si="0"/>
        <v>3989.071038251366</v>
      </c>
      <c r="I13" s="1"/>
      <c r="J13">
        <v>5142555</v>
      </c>
      <c r="K13">
        <v>1464</v>
      </c>
      <c r="L13">
        <v>1042</v>
      </c>
      <c r="M13">
        <v>5840</v>
      </c>
      <c r="N13">
        <v>2610</v>
      </c>
      <c r="O13" s="1">
        <f t="shared" si="2"/>
        <v>5142.555</v>
      </c>
    </row>
    <row r="14" spans="1:15" ht="12.75">
      <c r="A14" t="s">
        <v>16</v>
      </c>
      <c r="B14" t="s">
        <v>17</v>
      </c>
      <c r="C14" s="3">
        <v>0.07</v>
      </c>
      <c r="D14" s="4">
        <v>0.143</v>
      </c>
      <c r="E14" s="4">
        <v>0.3464</v>
      </c>
      <c r="F14" s="3">
        <v>0.9168000000000001</v>
      </c>
      <c r="G14" s="2">
        <f t="shared" si="1"/>
        <v>0.38947842170160296</v>
      </c>
      <c r="H14" s="1">
        <f t="shared" si="0"/>
        <v>931.6484778862723</v>
      </c>
      <c r="I14" s="1"/>
      <c r="J14">
        <v>631734</v>
      </c>
      <c r="K14">
        <v>1741</v>
      </c>
      <c r="L14">
        <v>319</v>
      </c>
      <c r="M14">
        <v>1622</v>
      </c>
      <c r="N14">
        <v>776</v>
      </c>
      <c r="O14" s="1">
        <f t="shared" si="2"/>
        <v>631.734</v>
      </c>
    </row>
    <row r="15" spans="1:15" ht="12.75">
      <c r="A15" t="s">
        <v>16</v>
      </c>
      <c r="B15" t="s">
        <v>18</v>
      </c>
      <c r="C15" s="3">
        <v>0.052000000000000005</v>
      </c>
      <c r="D15" s="4">
        <v>0.142</v>
      </c>
      <c r="E15" s="4">
        <v>0.1603</v>
      </c>
      <c r="F15" s="3">
        <v>0.8745</v>
      </c>
      <c r="G15" s="2">
        <f t="shared" si="1"/>
        <v>0.07820323129251701</v>
      </c>
      <c r="H15" s="1">
        <f t="shared" si="0"/>
        <v>852.7918781725888</v>
      </c>
      <c r="I15" s="1"/>
      <c r="J15">
        <v>91967</v>
      </c>
      <c r="K15">
        <v>1379</v>
      </c>
      <c r="L15">
        <v>225</v>
      </c>
      <c r="M15">
        <v>1176</v>
      </c>
      <c r="N15">
        <v>584</v>
      </c>
      <c r="O15" s="1">
        <f t="shared" si="2"/>
        <v>91.967</v>
      </c>
    </row>
    <row r="16" spans="1:15" ht="12.75">
      <c r="A16" t="s">
        <v>19</v>
      </c>
      <c r="B16" t="s">
        <v>19</v>
      </c>
      <c r="C16" s="3">
        <v>0.06</v>
      </c>
      <c r="D16" s="4">
        <v>0.167</v>
      </c>
      <c r="E16" s="4">
        <v>0.1613</v>
      </c>
      <c r="F16" s="3">
        <v>0.7665000000000001</v>
      </c>
      <c r="G16" s="2">
        <f t="shared" si="1"/>
        <v>0.12759601769911505</v>
      </c>
      <c r="H16" s="1">
        <f t="shared" si="0"/>
        <v>657.3589296102385</v>
      </c>
      <c r="I16" s="1"/>
      <c r="J16">
        <v>288367</v>
      </c>
      <c r="K16">
        <v>3438</v>
      </c>
      <c r="L16">
        <v>430</v>
      </c>
      <c r="M16">
        <v>2260</v>
      </c>
      <c r="N16">
        <v>1093</v>
      </c>
      <c r="O16" s="1">
        <f t="shared" si="2"/>
        <v>288.367</v>
      </c>
    </row>
    <row r="17" spans="1:15" ht="12.75">
      <c r="A17" t="s">
        <v>19</v>
      </c>
      <c r="B17" t="s">
        <v>20</v>
      </c>
      <c r="C17" s="3">
        <v>0.06</v>
      </c>
      <c r="D17" s="4">
        <v>0.177</v>
      </c>
      <c r="E17" s="4">
        <v>0.1549</v>
      </c>
      <c r="F17" s="3">
        <v>0.8179000000000001</v>
      </c>
      <c r="G17" s="2">
        <f t="shared" si="1"/>
        <v>0.08211657303370787</v>
      </c>
      <c r="H17" s="1">
        <f t="shared" si="0"/>
        <v>506.7615658362989</v>
      </c>
      <c r="I17" s="1"/>
      <c r="J17">
        <v>58467</v>
      </c>
      <c r="K17">
        <v>1405</v>
      </c>
      <c r="L17">
        <v>140</v>
      </c>
      <c r="M17">
        <v>712</v>
      </c>
      <c r="N17">
        <v>347</v>
      </c>
      <c r="O17" s="1">
        <f t="shared" si="2"/>
        <v>58.467</v>
      </c>
    </row>
    <row r="18" spans="1:15" ht="12.75">
      <c r="A18" t="s">
        <v>19</v>
      </c>
      <c r="B18" t="s">
        <v>21</v>
      </c>
      <c r="C18" s="3">
        <v>0.06</v>
      </c>
      <c r="D18" s="4">
        <v>0.161</v>
      </c>
      <c r="E18" s="4">
        <v>0.17059999999999997</v>
      </c>
      <c r="F18" s="3">
        <v>0.7497</v>
      </c>
      <c r="G18" s="2">
        <f t="shared" si="1"/>
        <v>0.09347774480712166</v>
      </c>
      <c r="H18" s="1">
        <f t="shared" si="0"/>
        <v>558.8723051409619</v>
      </c>
      <c r="I18" s="1"/>
      <c r="J18">
        <v>94506</v>
      </c>
      <c r="K18">
        <v>1809</v>
      </c>
      <c r="L18">
        <v>194</v>
      </c>
      <c r="M18">
        <v>1011</v>
      </c>
      <c r="N18">
        <v>490</v>
      </c>
      <c r="O18" s="1">
        <f t="shared" si="2"/>
        <v>94.506</v>
      </c>
    </row>
    <row r="19" spans="1:15" ht="12.75">
      <c r="A19" t="s">
        <v>22</v>
      </c>
      <c r="B19" t="s">
        <v>22</v>
      </c>
      <c r="C19" s="3">
        <v>0.05</v>
      </c>
      <c r="D19" s="4">
        <v>0.157</v>
      </c>
      <c r="E19" s="4">
        <v>0.1609</v>
      </c>
      <c r="F19" s="3">
        <v>0.8798999999999999</v>
      </c>
      <c r="G19" s="2">
        <f t="shared" si="1"/>
        <v>0.10270318725099602</v>
      </c>
      <c r="H19" s="1">
        <f t="shared" si="0"/>
        <v>726.4833574529667</v>
      </c>
      <c r="I19" s="1"/>
      <c r="J19">
        <v>154671</v>
      </c>
      <c r="K19">
        <v>2073</v>
      </c>
      <c r="L19">
        <v>278</v>
      </c>
      <c r="M19">
        <v>1506</v>
      </c>
      <c r="N19">
        <v>737</v>
      </c>
      <c r="O19" s="1">
        <f t="shared" si="2"/>
        <v>154.671</v>
      </c>
    </row>
    <row r="20" spans="1:15" ht="12.75">
      <c r="A20" t="s">
        <v>22</v>
      </c>
      <c r="B20" t="s">
        <v>23</v>
      </c>
      <c r="C20" s="3">
        <v>0.042</v>
      </c>
      <c r="D20" s="4">
        <v>0.157</v>
      </c>
      <c r="E20" s="4">
        <v>0.2468</v>
      </c>
      <c r="F20" s="3">
        <v>0.6361</v>
      </c>
      <c r="G20" s="2">
        <f t="shared" si="1"/>
        <v>0.06990951932139491</v>
      </c>
      <c r="H20" s="1">
        <f t="shared" si="0"/>
        <v>712.0805369127517</v>
      </c>
      <c r="I20" s="1"/>
      <c r="J20">
        <v>74174</v>
      </c>
      <c r="K20">
        <v>1490</v>
      </c>
      <c r="L20">
        <v>192</v>
      </c>
      <c r="M20">
        <v>1061</v>
      </c>
      <c r="N20">
        <v>526</v>
      </c>
      <c r="O20" s="1">
        <f t="shared" si="2"/>
        <v>74.174</v>
      </c>
    </row>
    <row r="21" spans="1:15" ht="12.75">
      <c r="A21" t="s">
        <v>22</v>
      </c>
      <c r="B21" t="s">
        <v>24</v>
      </c>
      <c r="C21" s="3">
        <v>0.057999999999999996</v>
      </c>
      <c r="D21" s="4">
        <v>0.187</v>
      </c>
      <c r="E21" s="4">
        <v>0.18539999999999998</v>
      </c>
      <c r="F21" s="3">
        <v>0.8567</v>
      </c>
      <c r="G21" s="2">
        <f t="shared" si="1"/>
        <v>0.07953695042095417</v>
      </c>
      <c r="H21" s="1">
        <f t="shared" si="0"/>
        <v>933.6244541484716</v>
      </c>
      <c r="I21" s="1"/>
      <c r="J21">
        <v>85025</v>
      </c>
      <c r="K21">
        <v>1145</v>
      </c>
      <c r="L21">
        <v>197</v>
      </c>
      <c r="M21">
        <v>1069</v>
      </c>
      <c r="N21">
        <v>525</v>
      </c>
      <c r="O21" s="1">
        <f t="shared" si="2"/>
        <v>85.025</v>
      </c>
    </row>
    <row r="22" spans="1:15" ht="12.75">
      <c r="A22" t="s">
        <v>22</v>
      </c>
      <c r="B22" t="s">
        <v>25</v>
      </c>
      <c r="C22" s="3">
        <v>0.045</v>
      </c>
      <c r="D22" s="4">
        <v>0.156</v>
      </c>
      <c r="E22" s="4">
        <v>0.1516</v>
      </c>
      <c r="F22" s="3">
        <v>0.8673000000000001</v>
      </c>
      <c r="G22" s="2">
        <f t="shared" si="1"/>
        <v>0.1027437125748503</v>
      </c>
      <c r="H22" s="1">
        <f t="shared" si="0"/>
        <v>746.2019660411081</v>
      </c>
      <c r="I22" s="1"/>
      <c r="J22">
        <v>85791</v>
      </c>
      <c r="K22">
        <v>1119</v>
      </c>
      <c r="L22">
        <v>147</v>
      </c>
      <c r="M22">
        <v>835</v>
      </c>
      <c r="N22">
        <v>404</v>
      </c>
      <c r="O22" s="1">
        <f t="shared" si="2"/>
        <v>85.791</v>
      </c>
    </row>
    <row r="23" spans="1:15" ht="12.75">
      <c r="A23" t="s">
        <v>22</v>
      </c>
      <c r="B23" t="s">
        <v>26</v>
      </c>
      <c r="C23" s="3">
        <v>0.047</v>
      </c>
      <c r="D23" s="4">
        <v>0.19</v>
      </c>
      <c r="E23" s="4">
        <v>0.136</v>
      </c>
      <c r="F23" s="3">
        <v>0.9555</v>
      </c>
      <c r="G23" s="2">
        <f t="shared" si="1"/>
        <v>0.07237670514165792</v>
      </c>
      <c r="H23" s="1">
        <f t="shared" si="0"/>
        <v>806.9432684165961</v>
      </c>
      <c r="I23" s="1"/>
      <c r="J23">
        <v>68975</v>
      </c>
      <c r="K23">
        <v>1181</v>
      </c>
      <c r="L23">
        <v>177</v>
      </c>
      <c r="M23">
        <v>953</v>
      </c>
      <c r="N23">
        <v>473</v>
      </c>
      <c r="O23" s="1">
        <f t="shared" si="2"/>
        <v>68.975</v>
      </c>
    </row>
    <row r="24" spans="1:15" ht="12.75">
      <c r="A24" t="s">
        <v>22</v>
      </c>
      <c r="B24" t="s">
        <v>27</v>
      </c>
      <c r="C24" s="3">
        <v>0.065</v>
      </c>
      <c r="D24" s="4">
        <v>0.136</v>
      </c>
      <c r="E24" s="4">
        <v>0.1618</v>
      </c>
      <c r="F24" s="3">
        <v>0.9573</v>
      </c>
      <c r="G24" s="2">
        <f t="shared" si="1"/>
        <v>0.10947470039946738</v>
      </c>
      <c r="H24" s="1">
        <f t="shared" si="0"/>
        <v>926.5885256014806</v>
      </c>
      <c r="I24" s="1"/>
      <c r="J24">
        <v>164431</v>
      </c>
      <c r="K24">
        <v>1621</v>
      </c>
      <c r="L24">
        <v>273</v>
      </c>
      <c r="M24">
        <v>1502</v>
      </c>
      <c r="N24">
        <v>726</v>
      </c>
      <c r="O24" s="1">
        <f t="shared" si="2"/>
        <v>164.431</v>
      </c>
    </row>
    <row r="25" spans="1:15" ht="12.75">
      <c r="A25" t="s">
        <v>22</v>
      </c>
      <c r="B25" t="s">
        <v>28</v>
      </c>
      <c r="C25" s="3">
        <v>0.036000000000000004</v>
      </c>
      <c r="D25" s="4">
        <v>0.146</v>
      </c>
      <c r="E25" s="4">
        <v>0.1646</v>
      </c>
      <c r="F25" s="3">
        <v>0.7789</v>
      </c>
      <c r="G25" s="2">
        <f t="shared" si="1"/>
        <v>0.07205662983425414</v>
      </c>
      <c r="H25" s="1">
        <f t="shared" si="0"/>
        <v>690.1811248808389</v>
      </c>
      <c r="I25" s="1"/>
      <c r="J25">
        <v>52169</v>
      </c>
      <c r="K25">
        <v>1049</v>
      </c>
      <c r="L25">
        <v>124</v>
      </c>
      <c r="M25">
        <v>724</v>
      </c>
      <c r="N25">
        <v>354</v>
      </c>
      <c r="O25" s="1">
        <f t="shared" si="2"/>
        <v>52.169</v>
      </c>
    </row>
    <row r="26" spans="1:15" ht="12.75">
      <c r="A26" t="s">
        <v>30</v>
      </c>
      <c r="B26" t="s">
        <v>29</v>
      </c>
      <c r="C26" s="3">
        <v>0.055</v>
      </c>
      <c r="D26" s="4">
        <v>0.139</v>
      </c>
      <c r="E26" s="4">
        <v>0.35509999999999997</v>
      </c>
      <c r="F26" s="3">
        <v>0.7902</v>
      </c>
      <c r="G26" s="2">
        <f t="shared" si="1"/>
        <v>0.1219736594543744</v>
      </c>
      <c r="H26" s="1">
        <f t="shared" si="0"/>
        <v>812.6911314984709</v>
      </c>
      <c r="I26" s="1"/>
      <c r="J26">
        <v>129658</v>
      </c>
      <c r="K26">
        <v>1308</v>
      </c>
      <c r="L26">
        <v>204</v>
      </c>
      <c r="M26">
        <v>1063</v>
      </c>
      <c r="N26">
        <v>528</v>
      </c>
      <c r="O26" s="1">
        <v>129.658</v>
      </c>
    </row>
    <row r="27" spans="1:15" ht="12.75">
      <c r="A27" t="s">
        <v>30</v>
      </c>
      <c r="B27" t="s">
        <v>31</v>
      </c>
      <c r="C27" s="3">
        <v>0.052000000000000005</v>
      </c>
      <c r="D27" s="4">
        <v>0.136</v>
      </c>
      <c r="E27" s="4">
        <v>0.31129999999999997</v>
      </c>
      <c r="F27" s="3">
        <v>0.7746</v>
      </c>
      <c r="G27" s="2">
        <f t="shared" si="1"/>
        <v>0.13236547868623338</v>
      </c>
      <c r="H27" s="1">
        <f t="shared" si="0"/>
        <v>361.454912856782</v>
      </c>
      <c r="I27" s="1"/>
      <c r="J27">
        <v>189415</v>
      </c>
      <c r="K27">
        <v>3959</v>
      </c>
      <c r="L27">
        <v>275</v>
      </c>
      <c r="M27">
        <v>1431</v>
      </c>
      <c r="N27">
        <v>699</v>
      </c>
      <c r="O27" s="1">
        <f aca="true" t="shared" si="3" ref="O27:O44">J27/1000</f>
        <v>189.415</v>
      </c>
    </row>
    <row r="28" spans="1:15" ht="12.75">
      <c r="A28" t="s">
        <v>30</v>
      </c>
      <c r="B28" t="s">
        <v>32</v>
      </c>
      <c r="C28" s="3">
        <v>0.038</v>
      </c>
      <c r="D28" s="4">
        <v>0.136</v>
      </c>
      <c r="E28" s="4">
        <v>0.1562</v>
      </c>
      <c r="F28" s="3">
        <v>0.9673</v>
      </c>
      <c r="G28" s="2">
        <f t="shared" si="1"/>
        <v>0.2597422552664188</v>
      </c>
      <c r="H28" s="1">
        <f t="shared" si="0"/>
        <v>696.8911917098445</v>
      </c>
      <c r="I28" s="1"/>
      <c r="J28">
        <v>209612</v>
      </c>
      <c r="K28">
        <v>1158</v>
      </c>
      <c r="L28">
        <v>146</v>
      </c>
      <c r="M28">
        <v>807</v>
      </c>
      <c r="N28">
        <v>391</v>
      </c>
      <c r="O28" s="1">
        <f t="shared" si="3"/>
        <v>209.612</v>
      </c>
    </row>
    <row r="29" spans="1:15" ht="12.75">
      <c r="A29" t="s">
        <v>30</v>
      </c>
      <c r="B29" t="s">
        <v>33</v>
      </c>
      <c r="C29" s="3">
        <v>0.045</v>
      </c>
      <c r="D29" s="4">
        <v>0.14</v>
      </c>
      <c r="E29" s="4">
        <v>0.1989</v>
      </c>
      <c r="F29" s="3">
        <v>0.8651000000000001</v>
      </c>
      <c r="G29" s="2">
        <f t="shared" si="1"/>
        <v>0.13406739439962032</v>
      </c>
      <c r="H29" s="1">
        <f t="shared" si="0"/>
        <v>820.8024931827035</v>
      </c>
      <c r="I29" s="1"/>
      <c r="J29">
        <v>282480</v>
      </c>
      <c r="K29">
        <v>2567</v>
      </c>
      <c r="L29">
        <v>380</v>
      </c>
      <c r="M29">
        <v>2107</v>
      </c>
      <c r="N29">
        <v>1017</v>
      </c>
      <c r="O29" s="1">
        <f t="shared" si="3"/>
        <v>282.48</v>
      </c>
    </row>
    <row r="30" spans="1:15" ht="12.75">
      <c r="A30" t="s">
        <v>30</v>
      </c>
      <c r="B30" t="s">
        <v>34</v>
      </c>
      <c r="C30" s="3">
        <v>0.044000000000000004</v>
      </c>
      <c r="D30" s="4">
        <v>0.141</v>
      </c>
      <c r="E30" s="4">
        <v>0.1496</v>
      </c>
      <c r="F30" s="3">
        <v>0.8806999999999999</v>
      </c>
      <c r="G30" s="2">
        <f t="shared" si="1"/>
        <v>0.12772667156502573</v>
      </c>
      <c r="H30" s="1">
        <f t="shared" si="0"/>
        <v>694.0336562978073</v>
      </c>
      <c r="I30" s="1"/>
      <c r="J30">
        <v>173836</v>
      </c>
      <c r="K30">
        <v>1961</v>
      </c>
      <c r="L30">
        <v>239</v>
      </c>
      <c r="M30">
        <v>1361</v>
      </c>
      <c r="N30">
        <v>661</v>
      </c>
      <c r="O30" s="1">
        <f t="shared" si="3"/>
        <v>173.836</v>
      </c>
    </row>
    <row r="31" spans="1:15" ht="12.75">
      <c r="A31" t="s">
        <v>30</v>
      </c>
      <c r="B31" t="s">
        <v>30</v>
      </c>
      <c r="C31" s="3">
        <v>0.07</v>
      </c>
      <c r="D31" s="4">
        <v>0.133</v>
      </c>
      <c r="E31" s="4">
        <v>0.2775</v>
      </c>
      <c r="F31" s="3">
        <v>0.735</v>
      </c>
      <c r="G31" s="2">
        <f t="shared" si="1"/>
        <v>0.5008727001491795</v>
      </c>
      <c r="H31" s="1">
        <f t="shared" si="0"/>
        <v>457.5654152445961</v>
      </c>
      <c r="I31" s="1"/>
      <c r="J31">
        <v>1007255</v>
      </c>
      <c r="K31">
        <v>4395</v>
      </c>
      <c r="L31">
        <v>375</v>
      </c>
      <c r="M31">
        <v>2011</v>
      </c>
      <c r="N31">
        <v>956</v>
      </c>
      <c r="O31" s="1">
        <f t="shared" si="3"/>
        <v>1007.255</v>
      </c>
    </row>
    <row r="32" spans="1:15" ht="12.75">
      <c r="A32" t="s">
        <v>30</v>
      </c>
      <c r="B32" t="s">
        <v>35</v>
      </c>
      <c r="C32" s="3">
        <v>0.044000000000000004</v>
      </c>
      <c r="D32" s="4">
        <v>0.129</v>
      </c>
      <c r="E32" s="4">
        <v>0.1506</v>
      </c>
      <c r="F32" s="3">
        <v>0.9751000000000001</v>
      </c>
      <c r="G32" s="2">
        <f t="shared" si="1"/>
        <v>0.09316666666666668</v>
      </c>
      <c r="H32" s="1">
        <f t="shared" si="0"/>
        <v>687.1508379888268</v>
      </c>
      <c r="I32" s="1"/>
      <c r="J32">
        <v>45838</v>
      </c>
      <c r="K32">
        <v>716</v>
      </c>
      <c r="L32">
        <v>93</v>
      </c>
      <c r="M32">
        <v>492</v>
      </c>
      <c r="N32">
        <v>240</v>
      </c>
      <c r="O32" s="1">
        <f t="shared" si="3"/>
        <v>45.838</v>
      </c>
    </row>
    <row r="33" spans="1:15" ht="12.75">
      <c r="A33" t="s">
        <v>30</v>
      </c>
      <c r="B33" t="s">
        <v>36</v>
      </c>
      <c r="C33" s="3">
        <v>0.043</v>
      </c>
      <c r="D33" s="4">
        <v>0.139</v>
      </c>
      <c r="E33" s="4">
        <v>0.23120000000000002</v>
      </c>
      <c r="F33" s="3">
        <v>0.7487</v>
      </c>
      <c r="G33" s="2">
        <f t="shared" si="1"/>
        <v>0.10178201219512197</v>
      </c>
      <c r="H33" s="1">
        <f t="shared" si="0"/>
        <v>662.6262626262626</v>
      </c>
      <c r="I33" s="1"/>
      <c r="J33">
        <v>66769</v>
      </c>
      <c r="K33">
        <v>990</v>
      </c>
      <c r="L33">
        <v>118</v>
      </c>
      <c r="M33">
        <v>656</v>
      </c>
      <c r="N33">
        <v>324</v>
      </c>
      <c r="O33" s="1">
        <f t="shared" si="3"/>
        <v>66.769</v>
      </c>
    </row>
    <row r="34" spans="1:15" ht="12.75">
      <c r="A34" t="s">
        <v>30</v>
      </c>
      <c r="B34" t="s">
        <v>37</v>
      </c>
      <c r="C34" s="3">
        <v>0.057</v>
      </c>
      <c r="D34" s="4">
        <v>0.155</v>
      </c>
      <c r="E34" s="4">
        <v>0.1629</v>
      </c>
      <c r="F34" s="3">
        <v>0.7807999999999999</v>
      </c>
      <c r="G34" s="2">
        <f t="shared" si="1"/>
        <v>0.08264495929868504</v>
      </c>
      <c r="H34" s="1">
        <f t="shared" si="0"/>
        <v>413.9450492483152</v>
      </c>
      <c r="I34" s="1"/>
      <c r="J34">
        <v>131984</v>
      </c>
      <c r="K34">
        <v>3858</v>
      </c>
      <c r="L34">
        <v>291</v>
      </c>
      <c r="M34">
        <v>1597</v>
      </c>
      <c r="N34">
        <v>785</v>
      </c>
      <c r="O34" s="1">
        <f t="shared" si="3"/>
        <v>131.984</v>
      </c>
    </row>
    <row r="35" spans="1:15" ht="12.75">
      <c r="A35" t="s">
        <v>39</v>
      </c>
      <c r="B35" t="s">
        <v>38</v>
      </c>
      <c r="C35" s="3">
        <v>0.064</v>
      </c>
      <c r="D35" s="4">
        <v>0.204</v>
      </c>
      <c r="E35" s="4">
        <v>0.1291</v>
      </c>
      <c r="F35" s="3">
        <v>0.9255</v>
      </c>
      <c r="G35" s="2">
        <f t="shared" si="1"/>
        <v>0.12302385082393755</v>
      </c>
      <c r="H35" s="1">
        <f aca="true" t="shared" si="4" ref="H35:H66">1000*M35/K35</f>
        <v>857.5678690963183</v>
      </c>
      <c r="I35" s="1"/>
      <c r="J35">
        <v>283693</v>
      </c>
      <c r="K35">
        <v>2689</v>
      </c>
      <c r="L35">
        <v>421</v>
      </c>
      <c r="M35">
        <v>2306</v>
      </c>
      <c r="N35">
        <v>1132</v>
      </c>
      <c r="O35" s="1">
        <f t="shared" si="3"/>
        <v>283.693</v>
      </c>
    </row>
    <row r="36" spans="1:15" ht="12.75">
      <c r="A36" t="s">
        <v>39</v>
      </c>
      <c r="B36" t="s">
        <v>39</v>
      </c>
      <c r="C36" s="3">
        <v>0.068</v>
      </c>
      <c r="D36" s="4">
        <v>0.189</v>
      </c>
      <c r="E36" s="4">
        <v>0.1478</v>
      </c>
      <c r="F36" s="3">
        <v>0.9473</v>
      </c>
      <c r="G36" s="2">
        <f t="shared" si="1"/>
        <v>0.12893656810715187</v>
      </c>
      <c r="H36" s="1">
        <f t="shared" si="4"/>
        <v>906.9447627779051</v>
      </c>
      <c r="I36" s="1"/>
      <c r="J36">
        <v>510202</v>
      </c>
      <c r="K36">
        <v>4363</v>
      </c>
      <c r="L36">
        <v>764</v>
      </c>
      <c r="M36">
        <v>3957</v>
      </c>
      <c r="N36">
        <v>1937</v>
      </c>
      <c r="O36" s="1">
        <f t="shared" si="3"/>
        <v>510.202</v>
      </c>
    </row>
    <row r="37" spans="1:15" ht="12.75">
      <c r="A37" t="s">
        <v>39</v>
      </c>
      <c r="B37" t="s">
        <v>40</v>
      </c>
      <c r="C37" s="3">
        <v>0.062</v>
      </c>
      <c r="D37" s="4">
        <v>0.174</v>
      </c>
      <c r="E37" s="4">
        <v>0.1542</v>
      </c>
      <c r="F37" s="3">
        <v>0.8768</v>
      </c>
      <c r="G37" s="2">
        <f t="shared" si="1"/>
        <v>0.07835701906412477</v>
      </c>
      <c r="H37" s="1">
        <f t="shared" si="4"/>
        <v>616.0142348754448</v>
      </c>
      <c r="I37" s="1"/>
      <c r="J37">
        <v>135636</v>
      </c>
      <c r="K37">
        <v>2810</v>
      </c>
      <c r="L37">
        <v>327</v>
      </c>
      <c r="M37">
        <v>1731</v>
      </c>
      <c r="N37">
        <v>847</v>
      </c>
      <c r="O37" s="1">
        <f t="shared" si="3"/>
        <v>135.636</v>
      </c>
    </row>
    <row r="38" spans="1:15" ht="12.75">
      <c r="A38" t="s">
        <v>39</v>
      </c>
      <c r="B38" t="s">
        <v>41</v>
      </c>
      <c r="C38" s="3">
        <v>0.078</v>
      </c>
      <c r="D38" s="4">
        <v>0.209</v>
      </c>
      <c r="E38" s="4">
        <v>0.10099999999999999</v>
      </c>
      <c r="F38" s="3">
        <v>0.9551000000000001</v>
      </c>
      <c r="G38" s="2">
        <f t="shared" si="1"/>
        <v>0.09513959613696225</v>
      </c>
      <c r="H38" s="1">
        <f t="shared" si="4"/>
        <v>835.0439882697947</v>
      </c>
      <c r="I38" s="1"/>
      <c r="J38">
        <v>108364</v>
      </c>
      <c r="K38">
        <v>1364</v>
      </c>
      <c r="L38">
        <v>234</v>
      </c>
      <c r="M38">
        <v>1139</v>
      </c>
      <c r="N38">
        <v>557</v>
      </c>
      <c r="O38" s="1">
        <f t="shared" si="3"/>
        <v>108.364</v>
      </c>
    </row>
    <row r="39" spans="1:15" ht="12.75">
      <c r="A39" t="s">
        <v>43</v>
      </c>
      <c r="B39" t="s">
        <v>42</v>
      </c>
      <c r="C39" s="3">
        <v>0.053</v>
      </c>
      <c r="D39" s="4">
        <v>0.155</v>
      </c>
      <c r="E39" s="4">
        <v>0.24230000000000002</v>
      </c>
      <c r="F39" s="3">
        <v>0.9007999999999999</v>
      </c>
      <c r="G39" s="2">
        <f t="shared" si="1"/>
        <v>0.09239983164983165</v>
      </c>
      <c r="H39" s="1">
        <f t="shared" si="4"/>
        <v>1243.9790575916231</v>
      </c>
      <c r="I39" s="1"/>
      <c r="J39">
        <v>109771</v>
      </c>
      <c r="K39">
        <v>955</v>
      </c>
      <c r="L39">
        <v>205</v>
      </c>
      <c r="M39">
        <v>1188</v>
      </c>
      <c r="N39">
        <v>579</v>
      </c>
      <c r="O39" s="1">
        <f t="shared" si="3"/>
        <v>109.771</v>
      </c>
    </row>
    <row r="40" spans="1:15" ht="12.75">
      <c r="A40" t="s">
        <v>43</v>
      </c>
      <c r="B40" t="s">
        <v>43</v>
      </c>
      <c r="C40" s="3">
        <v>0.087</v>
      </c>
      <c r="D40" s="4">
        <v>0.159</v>
      </c>
      <c r="E40" s="4">
        <v>0.24719999999999998</v>
      </c>
      <c r="F40" s="3">
        <v>0.9259000000000001</v>
      </c>
      <c r="G40" s="2">
        <f t="shared" si="1"/>
        <v>0.5110290598290598</v>
      </c>
      <c r="H40" s="1">
        <f t="shared" si="4"/>
        <v>2312.2529644268775</v>
      </c>
      <c r="I40" s="1"/>
      <c r="J40">
        <v>896856</v>
      </c>
      <c r="K40">
        <v>759</v>
      </c>
      <c r="L40">
        <v>315</v>
      </c>
      <c r="M40">
        <v>1755</v>
      </c>
      <c r="N40">
        <v>814</v>
      </c>
      <c r="O40" s="1">
        <f t="shared" si="3"/>
        <v>896.856</v>
      </c>
    </row>
    <row r="41" spans="1:15" ht="12.75">
      <c r="A41" t="s">
        <v>43</v>
      </c>
      <c r="B41" t="s">
        <v>44</v>
      </c>
      <c r="C41" s="3">
        <v>0.057</v>
      </c>
      <c r="D41" s="4">
        <v>0.175</v>
      </c>
      <c r="E41" s="4">
        <v>0.1776</v>
      </c>
      <c r="F41" s="3">
        <v>0.9336</v>
      </c>
      <c r="G41" s="2">
        <f t="shared" si="1"/>
        <v>0.1601906779661017</v>
      </c>
      <c r="H41" s="1">
        <f t="shared" si="4"/>
        <v>1447.8527607361964</v>
      </c>
      <c r="I41" s="1"/>
      <c r="J41">
        <v>264635</v>
      </c>
      <c r="K41">
        <v>1141</v>
      </c>
      <c r="L41">
        <v>309</v>
      </c>
      <c r="M41">
        <v>1652</v>
      </c>
      <c r="N41">
        <v>798</v>
      </c>
      <c r="O41" s="1">
        <f t="shared" si="3"/>
        <v>264.635</v>
      </c>
    </row>
    <row r="42" spans="1:15" ht="12.75">
      <c r="A42" t="s">
        <v>46</v>
      </c>
      <c r="B42" t="s">
        <v>45</v>
      </c>
      <c r="C42" s="3">
        <v>0.049</v>
      </c>
      <c r="D42" s="4">
        <v>0.168</v>
      </c>
      <c r="E42" s="4">
        <v>0.2545</v>
      </c>
      <c r="F42" s="3">
        <v>0.9279999999999999</v>
      </c>
      <c r="G42" s="2">
        <f t="shared" si="1"/>
        <v>0.08740018231540565</v>
      </c>
      <c r="H42" s="1">
        <f t="shared" si="4"/>
        <v>1182.1120689655172</v>
      </c>
      <c r="I42" s="1"/>
      <c r="J42">
        <v>95878</v>
      </c>
      <c r="K42">
        <v>928</v>
      </c>
      <c r="L42">
        <v>187</v>
      </c>
      <c r="M42">
        <v>1097</v>
      </c>
      <c r="N42">
        <v>546</v>
      </c>
      <c r="O42" s="1">
        <f t="shared" si="3"/>
        <v>95.878</v>
      </c>
    </row>
    <row r="43" spans="1:15" ht="12.75">
      <c r="A43" t="s">
        <v>46</v>
      </c>
      <c r="B43" t="s">
        <v>47</v>
      </c>
      <c r="C43" s="3">
        <v>0.054000000000000006</v>
      </c>
      <c r="D43" s="4">
        <v>0.186</v>
      </c>
      <c r="E43" s="4">
        <v>0.22190000000000001</v>
      </c>
      <c r="F43" s="3">
        <v>0.9528</v>
      </c>
      <c r="G43" s="2">
        <f t="shared" si="1"/>
        <v>0.14134603658536585</v>
      </c>
      <c r="H43" s="1">
        <f t="shared" si="4"/>
        <v>901.0989010989011</v>
      </c>
      <c r="I43" s="1"/>
      <c r="J43">
        <v>185446</v>
      </c>
      <c r="K43">
        <v>1456</v>
      </c>
      <c r="L43">
        <v>240</v>
      </c>
      <c r="M43">
        <v>1312</v>
      </c>
      <c r="N43">
        <v>652</v>
      </c>
      <c r="O43" s="1">
        <f t="shared" si="3"/>
        <v>185.446</v>
      </c>
    </row>
    <row r="44" spans="1:15" ht="12.75">
      <c r="A44" t="s">
        <v>46</v>
      </c>
      <c r="B44" t="s">
        <v>46</v>
      </c>
      <c r="C44" s="3">
        <v>0.051</v>
      </c>
      <c r="D44" s="4">
        <v>0.189</v>
      </c>
      <c r="E44" s="4">
        <v>0.2348</v>
      </c>
      <c r="F44" s="3">
        <v>0.9340999999999999</v>
      </c>
      <c r="G44" s="2">
        <f t="shared" si="1"/>
        <v>0.10294000902119982</v>
      </c>
      <c r="H44" s="1">
        <f t="shared" si="4"/>
        <v>615.6623160233269</v>
      </c>
      <c r="I44" s="1"/>
      <c r="J44">
        <v>228218</v>
      </c>
      <c r="K44">
        <v>3601</v>
      </c>
      <c r="L44">
        <v>384</v>
      </c>
      <c r="M44">
        <v>2217</v>
      </c>
      <c r="N44">
        <v>1118</v>
      </c>
      <c r="O44" s="1">
        <f t="shared" si="3"/>
        <v>228.218</v>
      </c>
    </row>
    <row r="45" spans="1:15" ht="12.75">
      <c r="A45" t="s">
        <v>49</v>
      </c>
      <c r="B45" t="s">
        <v>48</v>
      </c>
      <c r="C45" s="3">
        <v>0.055999999999999994</v>
      </c>
      <c r="D45" s="4">
        <v>0.137</v>
      </c>
      <c r="E45" s="4">
        <v>0.30879999999999996</v>
      </c>
      <c r="F45" s="3">
        <v>0.9101</v>
      </c>
      <c r="G45" s="2">
        <f t="shared" si="1"/>
        <v>0.08652835051546393</v>
      </c>
      <c r="H45" s="1">
        <f t="shared" si="4"/>
        <v>423.5807860262009</v>
      </c>
      <c r="I45" s="1"/>
      <c r="J45">
        <v>67146</v>
      </c>
      <c r="K45">
        <v>1832</v>
      </c>
      <c r="L45">
        <v>148</v>
      </c>
      <c r="M45">
        <v>776</v>
      </c>
      <c r="N45">
        <v>385</v>
      </c>
      <c r="O45" s="1">
        <v>67.146</v>
      </c>
    </row>
    <row r="46" spans="1:15" ht="12.75">
      <c r="A46" t="s">
        <v>49</v>
      </c>
      <c r="B46" t="s">
        <v>50</v>
      </c>
      <c r="C46" s="3">
        <v>0.06</v>
      </c>
      <c r="D46" s="4">
        <v>0.158</v>
      </c>
      <c r="E46" s="4">
        <v>0.2932</v>
      </c>
      <c r="F46" s="3">
        <v>0.8619</v>
      </c>
      <c r="G46" s="2">
        <f t="shared" si="1"/>
        <v>0.14996601721794292</v>
      </c>
      <c r="H46" s="1">
        <f t="shared" si="4"/>
        <v>790.7560014331781</v>
      </c>
      <c r="I46" s="1"/>
      <c r="J46">
        <v>330975</v>
      </c>
      <c r="K46">
        <v>2791</v>
      </c>
      <c r="L46">
        <v>415</v>
      </c>
      <c r="M46">
        <v>2207</v>
      </c>
      <c r="N46">
        <v>1078</v>
      </c>
      <c r="O46" s="1">
        <v>330.975</v>
      </c>
    </row>
    <row r="47" spans="1:15" ht="12.75">
      <c r="A47" t="s">
        <v>49</v>
      </c>
      <c r="B47" t="s">
        <v>51</v>
      </c>
      <c r="C47" s="3">
        <v>0.055999999999999994</v>
      </c>
      <c r="D47" s="4">
        <v>0.14</v>
      </c>
      <c r="E47" s="4">
        <v>0.3709</v>
      </c>
      <c r="F47" s="3">
        <v>0.8731</v>
      </c>
      <c r="G47" s="2">
        <f t="shared" si="1"/>
        <v>0.12841891891891893</v>
      </c>
      <c r="H47" s="1">
        <f t="shared" si="4"/>
        <v>878.6279683377309</v>
      </c>
      <c r="I47" s="1"/>
      <c r="J47">
        <v>85527</v>
      </c>
      <c r="K47">
        <v>758</v>
      </c>
      <c r="L47">
        <v>127</v>
      </c>
      <c r="M47">
        <v>666</v>
      </c>
      <c r="N47">
        <v>331</v>
      </c>
      <c r="O47" s="1">
        <v>85.527</v>
      </c>
    </row>
    <row r="48" spans="1:15" ht="12.75">
      <c r="A48" t="s">
        <v>49</v>
      </c>
      <c r="B48" t="s">
        <v>49</v>
      </c>
      <c r="C48" s="3">
        <v>0.064</v>
      </c>
      <c r="D48" s="4">
        <v>0.15</v>
      </c>
      <c r="E48" s="4">
        <v>0.23420000000000002</v>
      </c>
      <c r="F48" s="3">
        <v>0.9145</v>
      </c>
      <c r="G48" s="2">
        <f t="shared" si="1"/>
        <v>0.10398116169544741</v>
      </c>
      <c r="H48" s="1">
        <f t="shared" si="4"/>
        <v>397.50390015600624</v>
      </c>
      <c r="I48" s="1"/>
      <c r="J48">
        <v>132472</v>
      </c>
      <c r="K48">
        <v>3205</v>
      </c>
      <c r="L48">
        <v>228</v>
      </c>
      <c r="M48">
        <v>1274</v>
      </c>
      <c r="N48">
        <v>631</v>
      </c>
      <c r="O48" s="1">
        <v>132.472</v>
      </c>
    </row>
    <row r="49" spans="1:15" ht="12.75">
      <c r="A49" t="s">
        <v>53</v>
      </c>
      <c r="B49" t="s">
        <v>52</v>
      </c>
      <c r="C49" s="3">
        <v>0.055999999999999994</v>
      </c>
      <c r="D49" s="4">
        <v>0.172</v>
      </c>
      <c r="E49" s="4">
        <v>0.1553</v>
      </c>
      <c r="F49" s="3">
        <v>0.8451000000000001</v>
      </c>
      <c r="G49" s="2">
        <f t="shared" si="1"/>
        <v>0.07929283054003725</v>
      </c>
      <c r="H49" s="1">
        <f t="shared" si="4"/>
        <v>625.1455180442375</v>
      </c>
      <c r="I49" s="1"/>
      <c r="J49">
        <v>170321</v>
      </c>
      <c r="K49">
        <v>3436</v>
      </c>
      <c r="L49">
        <v>401</v>
      </c>
      <c r="M49">
        <v>2148</v>
      </c>
      <c r="N49">
        <v>1052</v>
      </c>
      <c r="O49" s="1">
        <f aca="true" t="shared" si="5" ref="O49:O66">J49/1000</f>
        <v>170.321</v>
      </c>
    </row>
    <row r="50" spans="1:15" ht="12.75">
      <c r="A50" t="s">
        <v>53</v>
      </c>
      <c r="B50" t="s">
        <v>54</v>
      </c>
      <c r="C50" s="3">
        <v>0.053</v>
      </c>
      <c r="D50" s="4">
        <v>0.159</v>
      </c>
      <c r="E50" s="4">
        <v>0.1592</v>
      </c>
      <c r="F50" s="3">
        <v>0.9047</v>
      </c>
      <c r="G50" s="2">
        <f t="shared" si="1"/>
        <v>0.11512824207492796</v>
      </c>
      <c r="H50" s="1">
        <f t="shared" si="4"/>
        <v>732.0675105485232</v>
      </c>
      <c r="I50" s="1"/>
      <c r="J50">
        <v>159798</v>
      </c>
      <c r="K50">
        <v>1896</v>
      </c>
      <c r="L50">
        <v>253</v>
      </c>
      <c r="M50">
        <v>1388</v>
      </c>
      <c r="N50">
        <v>676</v>
      </c>
      <c r="O50" s="1">
        <f t="shared" si="5"/>
        <v>159.798</v>
      </c>
    </row>
    <row r="51" spans="1:15" ht="12.75">
      <c r="A51" t="s">
        <v>53</v>
      </c>
      <c r="B51" t="s">
        <v>55</v>
      </c>
      <c r="C51" s="3">
        <v>0.049</v>
      </c>
      <c r="D51" s="4">
        <v>0.172</v>
      </c>
      <c r="E51" s="4">
        <v>0.14529999999999998</v>
      </c>
      <c r="F51" s="3">
        <v>0.9428</v>
      </c>
      <c r="G51" s="2">
        <f t="shared" si="1"/>
        <v>0.18667976088812982</v>
      </c>
      <c r="H51" s="1">
        <f t="shared" si="4"/>
        <v>688.0141010575793</v>
      </c>
      <c r="I51" s="1"/>
      <c r="J51">
        <v>218602</v>
      </c>
      <c r="K51">
        <v>1702</v>
      </c>
      <c r="L51">
        <v>196</v>
      </c>
      <c r="M51">
        <v>1171</v>
      </c>
      <c r="N51">
        <v>577</v>
      </c>
      <c r="O51" s="1">
        <f t="shared" si="5"/>
        <v>218.602</v>
      </c>
    </row>
    <row r="52" spans="1:15" ht="12.75">
      <c r="A52" t="s">
        <v>53</v>
      </c>
      <c r="B52" t="s">
        <v>53</v>
      </c>
      <c r="C52" s="3">
        <v>0.063</v>
      </c>
      <c r="D52" s="4">
        <v>0.139</v>
      </c>
      <c r="E52" s="4">
        <v>0.1841</v>
      </c>
      <c r="F52" s="3">
        <v>0.9268000000000001</v>
      </c>
      <c r="G52" s="2">
        <f t="shared" si="1"/>
        <v>0.30593110757816644</v>
      </c>
      <c r="H52" s="1">
        <f t="shared" si="4"/>
        <v>783.9634399667636</v>
      </c>
      <c r="I52" s="1"/>
      <c r="J52">
        <v>577292</v>
      </c>
      <c r="K52">
        <v>2407</v>
      </c>
      <c r="L52">
        <v>359</v>
      </c>
      <c r="M52">
        <v>1887</v>
      </c>
      <c r="N52">
        <v>922</v>
      </c>
      <c r="O52" s="1">
        <f t="shared" si="5"/>
        <v>577.292</v>
      </c>
    </row>
    <row r="53" spans="1:15" ht="12.75">
      <c r="A53" t="s">
        <v>93</v>
      </c>
      <c r="B53" t="s">
        <v>56</v>
      </c>
      <c r="C53" s="3">
        <v>0.15</v>
      </c>
      <c r="D53" s="4">
        <v>0.158</v>
      </c>
      <c r="E53" s="4">
        <v>0.10279999999999999</v>
      </c>
      <c r="F53" s="3">
        <v>0.47619999999999996</v>
      </c>
      <c r="G53" s="2">
        <f t="shared" si="1"/>
        <v>0.29663203463203464</v>
      </c>
      <c r="H53" s="1">
        <f t="shared" si="4"/>
        <v>51.57401205626256</v>
      </c>
      <c r="I53" s="1"/>
      <c r="J53">
        <v>68522</v>
      </c>
      <c r="K53">
        <v>4479</v>
      </c>
      <c r="L53">
        <v>46</v>
      </c>
      <c r="M53">
        <v>231</v>
      </c>
      <c r="N53">
        <v>105</v>
      </c>
      <c r="O53" s="1">
        <f t="shared" si="5"/>
        <v>68.522</v>
      </c>
    </row>
    <row r="54" spans="1:15" ht="12.75">
      <c r="A54" t="s">
        <v>93</v>
      </c>
      <c r="B54" t="s">
        <v>58</v>
      </c>
      <c r="C54" s="3">
        <v>0.09300000000000001</v>
      </c>
      <c r="D54" s="4">
        <v>0.164</v>
      </c>
      <c r="E54" s="4">
        <v>0.1284</v>
      </c>
      <c r="F54" s="3">
        <v>0.47450000000000003</v>
      </c>
      <c r="G54" s="2">
        <f t="shared" si="1"/>
        <v>0.3207894736842105</v>
      </c>
      <c r="H54" s="1">
        <f t="shared" si="4"/>
        <v>126.66666666666667</v>
      </c>
      <c r="I54" s="1"/>
      <c r="J54">
        <v>109710</v>
      </c>
      <c r="K54">
        <v>2700</v>
      </c>
      <c r="L54">
        <v>71</v>
      </c>
      <c r="M54">
        <v>342</v>
      </c>
      <c r="N54">
        <v>162</v>
      </c>
      <c r="O54" s="1">
        <f t="shared" si="5"/>
        <v>109.71</v>
      </c>
    </row>
    <row r="55" spans="1:15" ht="12.75">
      <c r="A55" t="s">
        <v>93</v>
      </c>
      <c r="B55" t="s">
        <v>57</v>
      </c>
      <c r="C55" s="3">
        <v>0.134</v>
      </c>
      <c r="D55" s="4">
        <v>0.155</v>
      </c>
      <c r="E55" s="4">
        <v>0.1887</v>
      </c>
      <c r="F55" s="3">
        <v>0.39270000000000005</v>
      </c>
      <c r="G55" s="2">
        <f t="shared" si="1"/>
        <v>0.36429675810473816</v>
      </c>
      <c r="H55" s="1">
        <f t="shared" si="4"/>
        <v>65.56572923479398</v>
      </c>
      <c r="I55" s="1"/>
      <c r="J55">
        <v>146083</v>
      </c>
      <c r="K55">
        <v>6116</v>
      </c>
      <c r="L55">
        <v>76</v>
      </c>
      <c r="M55">
        <v>401</v>
      </c>
      <c r="N55">
        <v>181</v>
      </c>
      <c r="O55" s="1">
        <f t="shared" si="5"/>
        <v>146.083</v>
      </c>
    </row>
    <row r="56" spans="1:15" ht="12.75">
      <c r="A56" t="s">
        <v>60</v>
      </c>
      <c r="B56" t="s">
        <v>59</v>
      </c>
      <c r="C56" s="3">
        <v>0.053</v>
      </c>
      <c r="D56" s="4">
        <v>0.201</v>
      </c>
      <c r="E56" s="4">
        <v>0.1232</v>
      </c>
      <c r="F56" s="3">
        <v>0.9129</v>
      </c>
      <c r="G56" s="2">
        <f t="shared" si="1"/>
        <v>0.07054746023601847</v>
      </c>
      <c r="H56" s="1">
        <f t="shared" si="4"/>
        <v>894.4469940339606</v>
      </c>
      <c r="I56" s="1"/>
      <c r="J56">
        <v>137497</v>
      </c>
      <c r="K56">
        <v>2179</v>
      </c>
      <c r="L56">
        <v>372</v>
      </c>
      <c r="M56">
        <v>1949</v>
      </c>
      <c r="N56">
        <v>963</v>
      </c>
      <c r="O56" s="1">
        <f t="shared" si="5"/>
        <v>137.497</v>
      </c>
    </row>
    <row r="57" spans="1:15" ht="12.75">
      <c r="A57" t="s">
        <v>60</v>
      </c>
      <c r="B57" t="s">
        <v>61</v>
      </c>
      <c r="C57" s="3">
        <v>0.052000000000000005</v>
      </c>
      <c r="D57" s="4">
        <v>0.204</v>
      </c>
      <c r="E57" s="4">
        <v>0.10619999999999999</v>
      </c>
      <c r="F57" s="3">
        <v>0.9165000000000001</v>
      </c>
      <c r="G57" s="2">
        <f t="shared" si="1"/>
        <v>0.14059014348097318</v>
      </c>
      <c r="H57" s="1">
        <f t="shared" si="4"/>
        <v>698.170731707317</v>
      </c>
      <c r="I57" s="1"/>
      <c r="J57">
        <v>225366</v>
      </c>
      <c r="K57">
        <v>2296</v>
      </c>
      <c r="L57">
        <v>299</v>
      </c>
      <c r="M57">
        <v>1603</v>
      </c>
      <c r="N57">
        <v>796</v>
      </c>
      <c r="O57" s="1">
        <f t="shared" si="5"/>
        <v>225.366</v>
      </c>
    </row>
    <row r="58" spans="1:15" ht="12.75">
      <c r="A58" t="s">
        <v>60</v>
      </c>
      <c r="B58" t="s">
        <v>62</v>
      </c>
      <c r="C58" s="3">
        <v>0.07</v>
      </c>
      <c r="D58" s="4">
        <v>0.185</v>
      </c>
      <c r="E58" s="4">
        <v>0.1157</v>
      </c>
      <c r="F58" s="3">
        <v>0.8315</v>
      </c>
      <c r="G58" s="2">
        <f t="shared" si="1"/>
        <v>0.1100430220356768</v>
      </c>
      <c r="H58" s="1">
        <f t="shared" si="4"/>
        <v>767.3107890499194</v>
      </c>
      <c r="I58" s="1"/>
      <c r="J58">
        <v>104871</v>
      </c>
      <c r="K58">
        <v>1242</v>
      </c>
      <c r="L58">
        <v>182</v>
      </c>
      <c r="M58">
        <v>953</v>
      </c>
      <c r="N58">
        <v>463</v>
      </c>
      <c r="O58" s="1">
        <f t="shared" si="5"/>
        <v>104.871</v>
      </c>
    </row>
    <row r="59" spans="1:15" ht="12.75">
      <c r="A59" t="s">
        <v>60</v>
      </c>
      <c r="B59" t="s">
        <v>63</v>
      </c>
      <c r="C59" s="3">
        <v>0.057999999999999996</v>
      </c>
      <c r="D59" s="4">
        <v>0.18</v>
      </c>
      <c r="E59" s="4">
        <v>0.12539999999999998</v>
      </c>
      <c r="F59" s="3">
        <v>0.8264</v>
      </c>
      <c r="G59" s="2">
        <f t="shared" si="1"/>
        <v>0.13754781319495923</v>
      </c>
      <c r="H59" s="1">
        <f t="shared" si="4"/>
        <v>822.0597196831201</v>
      </c>
      <c r="I59" s="1"/>
      <c r="J59">
        <v>185552</v>
      </c>
      <c r="K59">
        <v>1641</v>
      </c>
      <c r="L59">
        <v>261</v>
      </c>
      <c r="M59">
        <v>1349</v>
      </c>
      <c r="N59">
        <v>655</v>
      </c>
      <c r="O59" s="1">
        <f t="shared" si="5"/>
        <v>185.552</v>
      </c>
    </row>
    <row r="60" spans="1:15" ht="12.75">
      <c r="A60" t="s">
        <v>60</v>
      </c>
      <c r="B60" t="s">
        <v>60</v>
      </c>
      <c r="C60" s="3">
        <v>0.069</v>
      </c>
      <c r="D60" s="4">
        <v>0.169</v>
      </c>
      <c r="E60" s="4">
        <v>0.1465</v>
      </c>
      <c r="F60" s="3">
        <v>0.8959999999999999</v>
      </c>
      <c r="G60" s="2">
        <f t="shared" si="1"/>
        <v>0.16704675925925927</v>
      </c>
      <c r="H60" s="1">
        <f t="shared" si="4"/>
        <v>935.8752166377816</v>
      </c>
      <c r="I60" s="1"/>
      <c r="J60">
        <v>360821</v>
      </c>
      <c r="K60">
        <v>2308</v>
      </c>
      <c r="L60">
        <v>425</v>
      </c>
      <c r="M60">
        <v>2160</v>
      </c>
      <c r="N60">
        <v>1049</v>
      </c>
      <c r="O60" s="1">
        <f t="shared" si="5"/>
        <v>360.821</v>
      </c>
    </row>
    <row r="61" spans="1:15" ht="12.75">
      <c r="A61" t="s">
        <v>65</v>
      </c>
      <c r="B61" t="s">
        <v>64</v>
      </c>
      <c r="C61" s="3">
        <v>0.077</v>
      </c>
      <c r="D61" s="4">
        <v>0.175</v>
      </c>
      <c r="E61" s="4">
        <v>0.1402</v>
      </c>
      <c r="F61" s="3">
        <v>0.8023</v>
      </c>
      <c r="G61" s="2">
        <f t="shared" si="1"/>
        <v>0.07779305828421743</v>
      </c>
      <c r="H61" s="1">
        <f t="shared" si="4"/>
        <v>579.0671217292378</v>
      </c>
      <c r="I61" s="1"/>
      <c r="J61">
        <v>118790</v>
      </c>
      <c r="K61">
        <v>2637</v>
      </c>
      <c r="L61">
        <v>267</v>
      </c>
      <c r="M61">
        <v>1527</v>
      </c>
      <c r="N61">
        <v>754</v>
      </c>
      <c r="O61" s="1">
        <f t="shared" si="5"/>
        <v>118.79</v>
      </c>
    </row>
    <row r="62" spans="1:15" ht="12.75">
      <c r="A62" t="s">
        <v>65</v>
      </c>
      <c r="B62" t="s">
        <v>66</v>
      </c>
      <c r="C62" s="3">
        <v>0.124</v>
      </c>
      <c r="D62" s="4">
        <v>0.16</v>
      </c>
      <c r="E62" s="4">
        <v>0.19030000000000002</v>
      </c>
      <c r="F62" s="3">
        <v>0.7059000000000001</v>
      </c>
      <c r="G62" s="2">
        <f t="shared" si="1"/>
        <v>0.07862164124909223</v>
      </c>
      <c r="H62" s="1">
        <f t="shared" si="4"/>
        <v>491.9614147909968</v>
      </c>
      <c r="I62" s="1"/>
      <c r="J62">
        <v>108262</v>
      </c>
      <c r="K62">
        <v>2799</v>
      </c>
      <c r="L62">
        <v>243</v>
      </c>
      <c r="M62">
        <v>1377</v>
      </c>
      <c r="N62">
        <v>674</v>
      </c>
      <c r="O62" s="1">
        <f t="shared" si="5"/>
        <v>108.262</v>
      </c>
    </row>
    <row r="63" spans="1:15" ht="12.75">
      <c r="A63" t="s">
        <v>65</v>
      </c>
      <c r="B63" t="s">
        <v>67</v>
      </c>
      <c r="C63" s="3">
        <v>0.061</v>
      </c>
      <c r="D63" s="4">
        <v>0.18</v>
      </c>
      <c r="E63" s="4">
        <v>0.12560000000000002</v>
      </c>
      <c r="F63" s="3">
        <v>0.8362</v>
      </c>
      <c r="G63" s="2">
        <f t="shared" si="1"/>
        <v>0.07153013458162669</v>
      </c>
      <c r="H63" s="1">
        <f t="shared" si="4"/>
        <v>465.6675749318801</v>
      </c>
      <c r="I63" s="1"/>
      <c r="J63">
        <v>122245</v>
      </c>
      <c r="K63">
        <v>3670</v>
      </c>
      <c r="L63">
        <v>282</v>
      </c>
      <c r="M63">
        <v>1709</v>
      </c>
      <c r="N63">
        <v>833</v>
      </c>
      <c r="O63" s="1">
        <f t="shared" si="5"/>
        <v>122.245</v>
      </c>
    </row>
    <row r="64" spans="1:15" ht="12.75">
      <c r="A64" t="s">
        <v>65</v>
      </c>
      <c r="B64" t="s">
        <v>65</v>
      </c>
      <c r="C64" s="3">
        <v>0.068</v>
      </c>
      <c r="D64" s="4">
        <v>0.168</v>
      </c>
      <c r="E64" s="4">
        <v>0.2104</v>
      </c>
      <c r="F64" s="3">
        <v>0.9196</v>
      </c>
      <c r="G64" s="2">
        <f t="shared" si="1"/>
        <v>0.15443195541105434</v>
      </c>
      <c r="H64" s="1">
        <f t="shared" si="4"/>
        <v>616.9054441260745</v>
      </c>
      <c r="I64" s="1"/>
      <c r="J64">
        <v>332492</v>
      </c>
      <c r="K64">
        <v>3490</v>
      </c>
      <c r="L64">
        <v>342</v>
      </c>
      <c r="M64">
        <v>2153</v>
      </c>
      <c r="N64">
        <v>1052</v>
      </c>
      <c r="O64" s="1">
        <f t="shared" si="5"/>
        <v>332.492</v>
      </c>
    </row>
    <row r="65" spans="1:15" ht="12.75">
      <c r="A65" t="s">
        <v>69</v>
      </c>
      <c r="B65" t="s">
        <v>68</v>
      </c>
      <c r="C65" s="3">
        <v>0.075</v>
      </c>
      <c r="D65" s="4">
        <v>0.171</v>
      </c>
      <c r="E65" s="4">
        <v>0.1209</v>
      </c>
      <c r="F65" s="3">
        <v>0.9773999999999999</v>
      </c>
      <c r="G65" s="2">
        <f t="shared" si="1"/>
        <v>0.11324759871931697</v>
      </c>
      <c r="H65" s="1">
        <f t="shared" si="4"/>
        <v>922.2440944881889</v>
      </c>
      <c r="I65" s="1"/>
      <c r="J65">
        <v>212226</v>
      </c>
      <c r="K65">
        <v>2032</v>
      </c>
      <c r="L65">
        <v>380</v>
      </c>
      <c r="M65">
        <v>1874</v>
      </c>
      <c r="N65">
        <v>913</v>
      </c>
      <c r="O65" s="1">
        <f t="shared" si="5"/>
        <v>212.226</v>
      </c>
    </row>
    <row r="66" spans="1:15" ht="12.75">
      <c r="A66" t="s">
        <v>69</v>
      </c>
      <c r="B66" t="s">
        <v>69</v>
      </c>
      <c r="C66" s="3">
        <v>0.05</v>
      </c>
      <c r="D66" s="4">
        <v>0.151</v>
      </c>
      <c r="E66" s="4">
        <v>0.17579999999999998</v>
      </c>
      <c r="F66" s="3">
        <v>0.9152</v>
      </c>
      <c r="G66" s="2">
        <f t="shared" si="1"/>
        <v>0.09378481012658227</v>
      </c>
      <c r="H66" s="1">
        <f t="shared" si="4"/>
        <v>879.3204452255419</v>
      </c>
      <c r="I66" s="1"/>
      <c r="J66">
        <v>281542</v>
      </c>
      <c r="K66">
        <v>3414</v>
      </c>
      <c r="L66">
        <v>571</v>
      </c>
      <c r="M66">
        <v>3002</v>
      </c>
      <c r="N66">
        <v>1474</v>
      </c>
      <c r="O66" s="1">
        <f t="shared" si="5"/>
        <v>281.542</v>
      </c>
    </row>
    <row r="67" ht="12.75">
      <c r="C67" s="3"/>
    </row>
    <row r="68" ht="12.75">
      <c r="A68" t="s">
        <v>115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A1" sqref="A1"/>
    </sheetView>
  </sheetViews>
  <sheetFormatPr defaultColWidth="9.140625" defaultRowHeight="12.75"/>
  <cols>
    <col min="1" max="1" width="18.57421875" style="0" bestFit="1" customWidth="1"/>
  </cols>
  <sheetData>
    <row r="1" ht="12.75">
      <c r="A1" t="s">
        <v>126</v>
      </c>
    </row>
    <row r="2" ht="13.5" thickBot="1"/>
    <row r="3" spans="1:2" ht="12.75">
      <c r="A3" s="8" t="s">
        <v>70</v>
      </c>
      <c r="B3" s="8"/>
    </row>
    <row r="4" spans="1:2" ht="12.75">
      <c r="A4" s="5" t="s">
        <v>71</v>
      </c>
      <c r="B4" s="5">
        <v>0.6354728423741953</v>
      </c>
    </row>
    <row r="5" spans="1:2" ht="12.75">
      <c r="A5" s="5" t="s">
        <v>72</v>
      </c>
      <c r="B5" s="5">
        <v>0.40382573339513894</v>
      </c>
    </row>
    <row r="6" spans="1:2" ht="12.75">
      <c r="A6" s="5" t="s">
        <v>73</v>
      </c>
      <c r="B6" s="5">
        <v>0.3634071390490467</v>
      </c>
    </row>
    <row r="7" spans="1:2" ht="12.75">
      <c r="A7" s="5" t="s">
        <v>74</v>
      </c>
      <c r="B7" s="5">
        <v>0.01696883716054299</v>
      </c>
    </row>
    <row r="8" spans="1:2" ht="13.5" thickBot="1">
      <c r="A8" s="6" t="s">
        <v>75</v>
      </c>
      <c r="B8" s="6">
        <v>64</v>
      </c>
    </row>
    <row r="10" ht="13.5" thickBot="1">
      <c r="A10" t="s">
        <v>76</v>
      </c>
    </row>
    <row r="11" spans="1:6" ht="12.75">
      <c r="A11" s="7"/>
      <c r="B11" s="7" t="s">
        <v>81</v>
      </c>
      <c r="C11" s="7" t="s">
        <v>82</v>
      </c>
      <c r="D11" s="7" t="s">
        <v>83</v>
      </c>
      <c r="E11" s="7" t="s">
        <v>84</v>
      </c>
      <c r="F11" s="7" t="s">
        <v>85</v>
      </c>
    </row>
    <row r="12" spans="1:6" ht="12.75">
      <c r="A12" s="5" t="s">
        <v>77</v>
      </c>
      <c r="B12" s="5">
        <v>4</v>
      </c>
      <c r="C12" s="5">
        <v>0.01150739285971954</v>
      </c>
      <c r="D12" s="5">
        <v>0.002876848214929885</v>
      </c>
      <c r="E12" s="5">
        <v>9.991088011059974</v>
      </c>
      <c r="F12" s="5">
        <v>3.0516349766635575E-06</v>
      </c>
    </row>
    <row r="13" spans="1:6" ht="12.75">
      <c r="A13" s="5" t="s">
        <v>78</v>
      </c>
      <c r="B13" s="5">
        <v>59</v>
      </c>
      <c r="C13" s="5">
        <v>0.016988544640280455</v>
      </c>
      <c r="D13" s="5">
        <v>0.00028794143458102465</v>
      </c>
      <c r="E13" s="5"/>
      <c r="F13" s="5"/>
    </row>
    <row r="14" spans="1:6" ht="13.5" thickBot="1">
      <c r="A14" s="6" t="s">
        <v>79</v>
      </c>
      <c r="B14" s="6">
        <v>63</v>
      </c>
      <c r="C14" s="6">
        <v>0.028495937499999995</v>
      </c>
      <c r="D14" s="6"/>
      <c r="E14" s="6"/>
      <c r="F14" s="6"/>
    </row>
    <row r="15" ht="13.5" thickBot="1"/>
    <row r="16" spans="1:9" ht="12.75">
      <c r="A16" s="7"/>
      <c r="B16" s="7" t="s">
        <v>86</v>
      </c>
      <c r="C16" s="7" t="s">
        <v>74</v>
      </c>
      <c r="D16" s="7" t="s">
        <v>87</v>
      </c>
      <c r="E16" s="7" t="s">
        <v>88</v>
      </c>
      <c r="F16" s="7" t="s">
        <v>89</v>
      </c>
      <c r="G16" s="7" t="s">
        <v>90</v>
      </c>
      <c r="H16" s="7" t="s">
        <v>91</v>
      </c>
      <c r="I16" s="7" t="s">
        <v>92</v>
      </c>
    </row>
    <row r="17" spans="1:9" ht="12.75">
      <c r="A17" s="5" t="s">
        <v>80</v>
      </c>
      <c r="B17" s="5">
        <v>0.13343009671171538</v>
      </c>
      <c r="C17" s="5">
        <v>0.024823645363021275</v>
      </c>
      <c r="D17" s="5">
        <v>5.375120968755077</v>
      </c>
      <c r="E17" s="5">
        <v>1.368932405471494E-06</v>
      </c>
      <c r="F17" s="5">
        <v>0.08375804481485549</v>
      </c>
      <c r="G17" s="5">
        <v>0.18310214860857527</v>
      </c>
      <c r="H17" s="5">
        <v>0.08375804481485549</v>
      </c>
      <c r="I17" s="5">
        <v>0.18310214860857527</v>
      </c>
    </row>
    <row r="18" spans="1:9" ht="12.75">
      <c r="A18" s="5" t="s">
        <v>123</v>
      </c>
      <c r="B18" s="5">
        <v>0.2963235989865154</v>
      </c>
      <c r="C18" s="5">
        <v>0.14268684940080748</v>
      </c>
      <c r="D18" s="5">
        <v>2.076740780463532</v>
      </c>
      <c r="E18" s="5">
        <v>0.04218949384080737</v>
      </c>
      <c r="F18" s="5">
        <v>0.010807572440536817</v>
      </c>
      <c r="G18" s="5">
        <v>0.581839625532494</v>
      </c>
      <c r="H18" s="5">
        <v>0.010807572440536817</v>
      </c>
      <c r="I18" s="5">
        <v>0.581839625532494</v>
      </c>
    </row>
    <row r="19" spans="1:9" ht="12.75">
      <c r="A19" s="5" t="s">
        <v>119</v>
      </c>
      <c r="B19" s="5">
        <v>-0.13411545311596823</v>
      </c>
      <c r="C19" s="5">
        <v>0.03625108419626998</v>
      </c>
      <c r="D19" s="5">
        <v>-3.6996259860765184</v>
      </c>
      <c r="E19" s="5">
        <v>0.00047610179205260226</v>
      </c>
      <c r="F19" s="5">
        <v>-0.20665378135831958</v>
      </c>
      <c r="G19" s="5">
        <v>-0.0615771248736169</v>
      </c>
      <c r="H19" s="5">
        <v>-0.20665378135831958</v>
      </c>
      <c r="I19" s="5">
        <v>-0.0615771248736169</v>
      </c>
    </row>
    <row r="20" spans="1:9" ht="12.75">
      <c r="A20" s="5" t="s">
        <v>118</v>
      </c>
      <c r="B20" s="5">
        <v>0.05255010002288409</v>
      </c>
      <c r="C20" s="5">
        <v>0.02138641504243366</v>
      </c>
      <c r="D20" s="5">
        <v>2.4571719906593645</v>
      </c>
      <c r="E20" s="5">
        <v>0.016962657590037355</v>
      </c>
      <c r="F20" s="5">
        <v>0.009755937346920984</v>
      </c>
      <c r="G20" s="5">
        <v>0.0953442626988472</v>
      </c>
      <c r="H20" s="5">
        <v>0.009755937346920984</v>
      </c>
      <c r="I20" s="5">
        <v>0.0953442626988472</v>
      </c>
    </row>
    <row r="21" spans="1:9" ht="13.5" thickBot="1">
      <c r="A21" s="6" t="s">
        <v>120</v>
      </c>
      <c r="B21" s="6">
        <v>-0.05158608861022233</v>
      </c>
      <c r="C21" s="6">
        <v>0.02269443694288049</v>
      </c>
      <c r="D21" s="6">
        <v>-2.2730719753065074</v>
      </c>
      <c r="E21" s="6">
        <v>0.026678285869993268</v>
      </c>
      <c r="F21" s="6">
        <v>-0.0969975998170346</v>
      </c>
      <c r="G21" s="6">
        <v>-0.006174577403410063</v>
      </c>
      <c r="H21" s="6">
        <v>-0.0969975998170346</v>
      </c>
      <c r="I21" s="6">
        <v>-0.006174577403410063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2" sqref="I1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Univesity of Michigan Business School</dc:creator>
  <cp:keywords/>
  <dc:description/>
  <cp:lastModifiedBy>Univesity of Michigan Business School</cp:lastModifiedBy>
  <cp:lastPrinted>1998-12-15T23:58:21Z</cp:lastPrinted>
  <dcterms:created xsi:type="dcterms:W3CDTF">1998-12-15T23:39:16Z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